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Máy tính\HOP GIAO BAN THANG\Giao ban tháng 06\"/>
    </mc:Choice>
  </mc:AlternateContent>
  <bookViews>
    <workbookView xWindow="-120" yWindow="-120" windowWidth="20736" windowHeight="11160" firstSheet="1" activeTab="1"/>
  </bookViews>
  <sheets>
    <sheet name="Kangatang" sheetId="4" state="veryHidden" r:id="rId1"/>
    <sheet name="số liệu 6 tháng VHTTDL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G40" i="2" l="1"/>
  <c r="E40" i="2"/>
  <c r="I35" i="2"/>
  <c r="I36" i="2"/>
  <c r="I37" i="2"/>
  <c r="I38" i="2"/>
  <c r="I39" i="2"/>
  <c r="I41" i="2"/>
  <c r="I42" i="2"/>
  <c r="I43" i="2"/>
  <c r="I44" i="2"/>
  <c r="I34" i="2"/>
  <c r="H40" i="2"/>
  <c r="I10" i="2"/>
  <c r="I11" i="2"/>
  <c r="I14" i="2"/>
  <c r="I15" i="2"/>
  <c r="I18" i="2"/>
  <c r="I9" i="2"/>
  <c r="I23" i="2"/>
  <c r="H78" i="2"/>
  <c r="H46" i="2"/>
  <c r="H47" i="2"/>
  <c r="H48" i="2"/>
  <c r="H41" i="2"/>
  <c r="H39" i="2"/>
  <c r="H38" i="2"/>
  <c r="H37" i="2"/>
  <c r="H36" i="2"/>
  <c r="H35" i="2"/>
  <c r="H34" i="2"/>
  <c r="H42" i="2"/>
  <c r="J35" i="2"/>
  <c r="J36" i="2"/>
  <c r="J37" i="2"/>
  <c r="J38" i="2"/>
  <c r="J34" i="2"/>
  <c r="J41" i="2"/>
  <c r="J42" i="2"/>
  <c r="J39" i="2"/>
  <c r="J40" i="2" l="1"/>
  <c r="I40" i="2"/>
  <c r="J10" i="2"/>
  <c r="J11" i="2"/>
  <c r="J14" i="2"/>
  <c r="J15" i="2"/>
  <c r="J18" i="2"/>
  <c r="J23" i="2"/>
  <c r="J9" i="2"/>
  <c r="H10" i="2"/>
  <c r="H11" i="2"/>
  <c r="H14" i="2"/>
  <c r="H15" i="2"/>
  <c r="H18" i="2"/>
  <c r="H23" i="2"/>
  <c r="H9" i="2"/>
  <c r="J64" i="2" l="1"/>
  <c r="I64" i="2"/>
  <c r="H64" i="2"/>
  <c r="J63" i="2"/>
  <c r="I63" i="2"/>
  <c r="H63" i="2"/>
  <c r="G62" i="2"/>
  <c r="J62" i="2" s="1"/>
  <c r="F62" i="2"/>
  <c r="I62" i="2" s="1"/>
  <c r="J61" i="2"/>
  <c r="I61" i="2"/>
  <c r="H61" i="2"/>
  <c r="J60" i="2"/>
  <c r="I60" i="2"/>
  <c r="H60" i="2"/>
  <c r="J59" i="2"/>
  <c r="I59" i="2"/>
  <c r="H59" i="2"/>
  <c r="J58" i="2"/>
  <c r="I58" i="2"/>
  <c r="H58" i="2"/>
  <c r="H62" i="2" l="1"/>
  <c r="I98" i="2" l="1"/>
  <c r="H98" i="2"/>
  <c r="G98" i="2"/>
  <c r="J98" i="2" s="1"/>
  <c r="I97" i="2"/>
  <c r="H97" i="2"/>
  <c r="G97" i="2"/>
  <c r="J97" i="2" s="1"/>
  <c r="G95" i="2"/>
  <c r="E95" i="2"/>
  <c r="I95" i="2" s="1"/>
  <c r="D95" i="2"/>
  <c r="H95" i="2" s="1"/>
  <c r="I94" i="2"/>
  <c r="H94" i="2"/>
  <c r="G94" i="2"/>
  <c r="J94" i="2" s="1"/>
  <c r="I93" i="2"/>
  <c r="H93" i="2"/>
  <c r="G93" i="2"/>
  <c r="J93" i="2" s="1"/>
  <c r="I92" i="2"/>
  <c r="H92" i="2"/>
  <c r="G92" i="2"/>
  <c r="J92" i="2" s="1"/>
  <c r="I91" i="2"/>
  <c r="H91" i="2"/>
  <c r="G91" i="2"/>
  <c r="J91" i="2" s="1"/>
  <c r="F90" i="2"/>
  <c r="E90" i="2"/>
  <c r="G90" i="2" s="1"/>
  <c r="J90" i="2" s="1"/>
  <c r="D90" i="2"/>
  <c r="I89" i="2"/>
  <c r="H89" i="2"/>
  <c r="G89" i="2"/>
  <c r="J89" i="2" s="1"/>
  <c r="I88" i="2"/>
  <c r="H88" i="2"/>
  <c r="G88" i="2"/>
  <c r="J88" i="2" s="1"/>
  <c r="G87" i="2"/>
  <c r="J87" i="2" s="1"/>
  <c r="F87" i="2"/>
  <c r="I87" i="2" s="1"/>
  <c r="D87" i="2"/>
  <c r="H87" i="2" s="1"/>
  <c r="I86" i="2"/>
  <c r="H86" i="2"/>
  <c r="G86" i="2"/>
  <c r="J86" i="2" s="1"/>
  <c r="J83" i="2"/>
  <c r="F83" i="2"/>
  <c r="H83" i="2" s="1"/>
  <c r="J82" i="2"/>
  <c r="F82" i="2"/>
  <c r="I82" i="2" s="1"/>
  <c r="J81" i="2"/>
  <c r="F81" i="2"/>
  <c r="I81" i="2" s="1"/>
  <c r="H80" i="2"/>
  <c r="H79" i="2"/>
  <c r="J78" i="2"/>
  <c r="F78" i="2"/>
  <c r="H77" i="2"/>
  <c r="H76" i="2"/>
  <c r="J75" i="2"/>
  <c r="F75" i="2"/>
  <c r="I75" i="2" s="1"/>
  <c r="J72" i="2"/>
  <c r="F72" i="2"/>
  <c r="H72" i="2" s="1"/>
  <c r="J71" i="2"/>
  <c r="I71" i="2"/>
  <c r="H71" i="2"/>
  <c r="J70" i="2"/>
  <c r="I70" i="2"/>
  <c r="H70" i="2"/>
  <c r="I69" i="2"/>
  <c r="H69" i="2"/>
  <c r="G69" i="2"/>
  <c r="J69" i="2" s="1"/>
  <c r="J68" i="2"/>
  <c r="I68" i="2"/>
  <c r="H68" i="2"/>
  <c r="J67" i="2"/>
  <c r="I67" i="2"/>
  <c r="H67" i="2"/>
  <c r="J66" i="2"/>
  <c r="I66" i="2"/>
  <c r="H66" i="2"/>
  <c r="J44" i="2"/>
  <c r="J43" i="2"/>
  <c r="J95" i="2" l="1"/>
  <c r="I90" i="2"/>
  <c r="I78" i="2"/>
  <c r="H82" i="2"/>
  <c r="I72" i="2"/>
  <c r="I83" i="2"/>
  <c r="H90" i="2"/>
  <c r="H75" i="2"/>
  <c r="H81" i="2"/>
</calcChain>
</file>

<file path=xl/sharedStrings.xml><?xml version="1.0" encoding="utf-8"?>
<sst xmlns="http://schemas.openxmlformats.org/spreadsheetml/2006/main" count="282" uniqueCount="151">
  <si>
    <t>STT</t>
  </si>
  <si>
    <t>CHỈ TIÊU</t>
  </si>
  <si>
    <t xml:space="preserve">Đơn vị tính </t>
  </si>
  <si>
    <t>Ghi chú</t>
  </si>
  <si>
    <t xml:space="preserve">Ước TH cả năm </t>
  </si>
  <si>
    <t>A</t>
  </si>
  <si>
    <t>B</t>
  </si>
  <si>
    <t>C</t>
  </si>
  <si>
    <t>So sánh %</t>
  </si>
  <si>
    <t>5=3/1</t>
  </si>
  <si>
    <t>6=3/2</t>
  </si>
  <si>
    <t>Năm 2025</t>
  </si>
  <si>
    <t>Kế hoạch năm 2025</t>
  </si>
  <si>
    <t>%</t>
  </si>
  <si>
    <t xml:space="preserve"> Trong đó:</t>
  </si>
  <si>
    <t>Ước TH 6 tháng đầu năm</t>
  </si>
  <si>
    <t>Ước TH 6 tháng năm 2025/KH năm 2025</t>
  </si>
  <si>
    <t>Ước TH năm 2025/KH năm 2025</t>
  </si>
  <si>
    <t>7=4/2</t>
  </si>
  <si>
    <t>Cơ sở</t>
  </si>
  <si>
    <t>Mạng lưới</t>
  </si>
  <si>
    <t xml:space="preserve"> - Số Khách sạn</t>
  </si>
  <si>
    <t>Trong đó: Khách sạn 3 sao trở lên</t>
  </si>
  <si>
    <t xml:space="preserve"> - Số phòng khách sạn, lưu trú</t>
  </si>
  <si>
    <t>Phòng</t>
  </si>
  <si>
    <t>Công suất sử dụng phòng</t>
  </si>
  <si>
    <t xml:space="preserve"> - Nhà hàng</t>
  </si>
  <si>
    <t>Tổng lượt khách du lịch</t>
  </si>
  <si>
    <t>Lượt người</t>
  </si>
  <si>
    <t>Tổng lượt khách du lịch tăng mỗi năm</t>
  </si>
  <si>
    <t xml:space="preserve"> + Khách quốc tế</t>
  </si>
  <si>
    <t xml:space="preserve"> - Ngày lưu trú/ khách quốc tế</t>
  </si>
  <si>
    <t>Ngày</t>
  </si>
  <si>
    <t xml:space="preserve"> - Mức chi tiêu trong ngày/khách quốc tế</t>
  </si>
  <si>
    <t>Triệu đồng</t>
  </si>
  <si>
    <t xml:space="preserve"> + Khách nội địa</t>
  </si>
  <si>
    <t xml:space="preserve"> - Ngày lưu trú/ khách nội địa</t>
  </si>
  <si>
    <t xml:space="preserve"> - Mức chi tiêu trong ngày/khách nội địa</t>
  </si>
  <si>
    <t>Doanh thu ngành du lịch</t>
  </si>
  <si>
    <t>Tỷ đồng</t>
  </si>
  <si>
    <t xml:space="preserve">      + Khách quốc tế                     </t>
  </si>
  <si>
    <t xml:space="preserve">      + Khách nội địa</t>
  </si>
  <si>
    <t>6 THÁNG ĐẦU NĂM 2025</t>
  </si>
  <si>
    <t xml:space="preserve"> </t>
  </si>
  <si>
    <t>Ước TH 6 tháng năm 2025/TH 6 tháng năm 2024</t>
  </si>
  <si>
    <t>Thực hiện 6 tháng  2024</t>
  </si>
  <si>
    <t>I</t>
  </si>
  <si>
    <t>Mục tiêu, chỉ tiêu hoạt động</t>
  </si>
  <si>
    <t>Buổi</t>
  </si>
  <si>
    <t>Nghệ thuật biểu diễn</t>
  </si>
  <si>
    <t>Nghệ thuật quần chúng</t>
  </si>
  <si>
    <t>Đội</t>
  </si>
  <si>
    <t>Bản, khu phố</t>
  </si>
  <si>
    <t>Hộ</t>
  </si>
  <si>
    <t>Cơ quan, đơn vị</t>
  </si>
  <si>
    <t>Trong đó: Số cơ quan, đơn vị, doanh nghiệp được công nhận trong năm</t>
  </si>
  <si>
    <t xml:space="preserve"> Thư viện</t>
  </si>
  <si>
    <t>Bản</t>
  </si>
  <si>
    <t>Bảo tồn, bảo tàng</t>
  </si>
  <si>
    <t xml:space="preserve"> - Số hiện vật có đến cuối năm</t>
  </si>
  <si>
    <t>Hiện vật</t>
  </si>
  <si>
    <t xml:space="preserve"> Trong đó: Sưu tầm mới</t>
  </si>
  <si>
    <t xml:space="preserve"> - Số di tích đã được xếp hạng</t>
  </si>
  <si>
    <t>Di tích</t>
  </si>
  <si>
    <t>II</t>
  </si>
  <si>
    <t xml:space="preserve"> Cơ sở vật chất cho hoạt động VHTT</t>
  </si>
  <si>
    <t xml:space="preserve"> Số đội chiếu bóng vùng cao</t>
  </si>
  <si>
    <t>Số nhà văn hoá trên địa bàn</t>
  </si>
  <si>
    <t>Nhà</t>
  </si>
  <si>
    <t>Tỷ lệ bản, khu phố có nhà văn hóa</t>
  </si>
  <si>
    <t>THỂ DỤC - THỂ THAO</t>
  </si>
  <si>
    <t xml:space="preserve"> Số người tham gia luyện tập thể thao thường xuyên</t>
  </si>
  <si>
    <t>Người</t>
  </si>
  <si>
    <t xml:space="preserve"> - Tỷ lệ so với dân số</t>
  </si>
  <si>
    <t>Số gia đình được công nhận là gia đình thể thao</t>
  </si>
  <si>
    <t>Gia đình</t>
  </si>
  <si>
    <t>Số câu lạc bộ thể dục thể thao cơ sở</t>
  </si>
  <si>
    <t>CLB</t>
  </si>
  <si>
    <t>Cơ sở thi đấu TDTT đúng tiêu chuẩn</t>
  </si>
  <si>
    <t xml:space="preserve"> - Sân vận động</t>
  </si>
  <si>
    <t>Sân</t>
  </si>
  <si>
    <t xml:space="preserve"> - Nhà luyện tập thể thao</t>
  </si>
  <si>
    <t>D</t>
  </si>
  <si>
    <t>DU LỊCH</t>
  </si>
  <si>
    <t>E</t>
  </si>
  <si>
    <t>THÔNG TIN BÁO CHÍ XUẤT BẢN</t>
  </si>
  <si>
    <t>Phát thanh - Truyền hình</t>
  </si>
  <si>
    <t>Tỷ lệ đồng bào dân tộc thiểu số được xem truyền hình và nghe đài phát thanh</t>
  </si>
  <si>
    <t xml:space="preserve">Tổng số giờ phát thanh </t>
  </si>
  <si>
    <t>Giờ</t>
  </si>
  <si>
    <t xml:space="preserve"> Trong đó: + Đài tỉnh</t>
  </si>
  <si>
    <t xml:space="preserve">                + Đài huyện</t>
  </si>
  <si>
    <t>-</t>
  </si>
  <si>
    <t>Số giờ phát thanh các đài tự sản xuất</t>
  </si>
  <si>
    <t>Trong đó: + Đài tỉnh</t>
  </si>
  <si>
    <t xml:space="preserve">               + Đài huyện</t>
  </si>
  <si>
    <r>
      <t>Tổng số giờ phát sóng truyền hình của Đai truyền hình tỉnh</t>
    </r>
    <r>
      <rPr>
        <vertAlign val="superscript"/>
        <sz val="11"/>
        <color indexed="8"/>
        <rFont val="Times New Roman"/>
        <family val="1"/>
      </rPr>
      <t>(3)</t>
    </r>
  </si>
  <si>
    <t xml:space="preserve">Số giờ phát sóng truyền hình đài phát thanh truyền hình tỉnh tự sản xuất </t>
  </si>
  <si>
    <t>Trạm</t>
  </si>
  <si>
    <t xml:space="preserve">           + Số trạm FM</t>
  </si>
  <si>
    <t xml:space="preserve">           + Số trạm ƯD CNTT-VT</t>
  </si>
  <si>
    <t>Thư viện</t>
  </si>
  <si>
    <t>Số sách mới</t>
  </si>
  <si>
    <t>Thư viện tỉnh</t>
  </si>
  <si>
    <t>Thư viện huyện</t>
  </si>
  <si>
    <t>Tổng số sách có trong Thư viện</t>
  </si>
  <si>
    <t>Tổng số lượt người đọc</t>
  </si>
  <si>
    <t>Số nhà Thư viện</t>
  </si>
  <si>
    <t>Đã xây dựng hoàn chỉnh</t>
  </si>
  <si>
    <t>người</t>
  </si>
  <si>
    <t>nhà</t>
  </si>
  <si>
    <t>2.1</t>
  </si>
  <si>
    <t>2.2</t>
  </si>
  <si>
    <t>2.3</t>
  </si>
  <si>
    <t>Phong trào "Toàn dân đoàn kết xây dựng đời sống văn hóa"</t>
  </si>
  <si>
    <t>Số bản, khu phố được công nhận trong năm</t>
  </si>
  <si>
    <t xml:space="preserve"> Tỷ lệ số bản, khu phố đạt tiêu chuẩn văn hóa</t>
  </si>
  <si>
    <t>Số hộ gia đình được công nhận văn hoá trong năm</t>
  </si>
  <si>
    <t xml:space="preserve"> Tỷ lệ hộ, gia đình đạt tiêu chuẩn văn hóa</t>
  </si>
  <si>
    <t xml:space="preserve">- </t>
  </si>
  <si>
    <t xml:space="preserve"> Số cơ quan, đơn vị, doanh nghiệp đăng ký tiêu chuẩn VH trong năm</t>
  </si>
  <si>
    <t xml:space="preserve">  Tỷ lệ cơ quan, đơn vị, doanh nghiệp đạt tiêu chuẩn văn hóa</t>
  </si>
  <si>
    <t xml:space="preserve">   Trong đó:  + Tỉnh quản lý</t>
  </si>
  <si>
    <t xml:space="preserve">               +  Huyện, thành phố quản lý</t>
  </si>
  <si>
    <t xml:space="preserve">               + Xã, phường quản lý</t>
  </si>
  <si>
    <t xml:space="preserve">              + Thôn, bản, tổ dân phố</t>
  </si>
  <si>
    <t>Điện ảnh</t>
  </si>
  <si>
    <t>- Tổng số buổi hoạt động Nhà nước tài trợ</t>
  </si>
  <si>
    <t>- Trong đó: + Số buổi chiếu vùng III</t>
  </si>
  <si>
    <t>+ Số buổi chiếu vùng I</t>
  </si>
  <si>
    <t>Số đơn vị Nghệ thuật chuyên nghiệp</t>
  </si>
  <si>
    <t xml:space="preserve">Đơn vị </t>
  </si>
  <si>
    <t>- Số buổi biểu diễn</t>
  </si>
  <si>
    <t>- Trong đó: Biểu diễn phục vụ vùng cao</t>
  </si>
  <si>
    <t>Tổng số buổi hướng dẫn Đội VNQC ở cơ sở</t>
  </si>
  <si>
    <t>-Trong đó: Cấp tỉnh</t>
  </si>
  <si>
    <t>+ Cấp huyện, thành phố</t>
  </si>
  <si>
    <t>Văn hóa thông tin lưu động</t>
  </si>
  <si>
    <t>- Tổng số Đội Thông tin lưu động</t>
  </si>
  <si>
    <t>- Số buổi hoạt động</t>
  </si>
  <si>
    <t>+ Trong đó: Đội TTLĐ tỉnh</t>
  </si>
  <si>
    <t>30,5</t>
  </si>
  <si>
    <t>30,35</t>
  </si>
  <si>
    <t>Đạt</t>
  </si>
  <si>
    <t>Vượt</t>
  </si>
  <si>
    <r>
      <t>Tổng số trạm phát sóng truyền thanh huyện, xã</t>
    </r>
    <r>
      <rPr>
        <vertAlign val="superscript"/>
        <sz val="11"/>
        <color rgb="FFFF0000"/>
        <rFont val="Times New Roman"/>
        <family val="1"/>
      </rPr>
      <t>(4)</t>
    </r>
  </si>
  <si>
    <t>Không đạt (do sắp xếp bộ máy)</t>
  </si>
  <si>
    <t>Không đạt</t>
  </si>
  <si>
    <t>*Tổng số Đài truyền thanh trên địa bàn tỉnh là 114 đài, đạt 106,54% so với kế hoạch giao, trong đó Đài FM là 45, đài truyền thanh ứng dụng CNTT-VT là 69 đài; Lý do không đạt: Thực hiện Quyết định số 1381/QĐ-BTTTT ngày 07/9/2021 của Bộ Thông tin và Truyền thông ban hành chiến lược phát triển lĩnh vực thông tin cơ sở giai đoạn 2021-2025: "Thiết lập mỗi xã, phường, thị trấn một hệ thống truyền thanh ứng dụng công nghệ thông tin - viễn thông: Đối với những xã, phường, thị trấn chưa có đài truyền thanh, đầu tư thiết lập mới đài truyền thanh ứng dụng công nghệ thông tin - viễn thông: Đối với những xã, phường, thị trấn có đài truyền thanh có dây /không dây FM, tổ chức chuyển đổi theo lộ trình trong giai đoạn 2021 - 2025, mỗi năm từ 15 - 25% số đài truyền thanh có dây/không dây FM của tỉnh, thành phố sang truyền thanh ứng dụng công nghệ thông tin - viễn thông" do vậy tỷ lệ số đài truyền thanh FM giảm và tăng số lượng Đài Truyền thanh ứng dụng CNTT-VT</t>
  </si>
  <si>
    <t xml:space="preserve"> * Số cơ quan, đơn vị, doanh nghiệp đăng ký tiêu chuẩn VH trong năm; Số cơ quan, đơn vị, doanh nghiệp được công nhận trong năm: Do sắp xếp bộ máy số lượng cơ quan giảm</t>
  </si>
  <si>
    <t>DỰ ƯỚC CHỈ TIÊU KẾ HOẠCH PHÁT TRIỂN VĂN HOÁ THỂ THAO VÀ DU LỊCH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</si>
</sst>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&quot;£&quot;* #,##0_-;\-&quot;£&quot;* #,##0_-;_-&quot;£&quot;* &quot;-&quot;_-;_-@_-"/>
    <numFmt numFmtId="167" formatCode="_-* #,##0_-;\-* #,##0_-;_-* &quot;-&quot;_-;_-@_-"/>
    <numFmt numFmtId="168" formatCode="_-&quot;£&quot;* #,##0.00_-;\-&quot;£&quot;* #,##0.00_-;_-&quot;£&quot;* &quot;-&quot;??_-;_-@_-"/>
    <numFmt numFmtId="169" formatCode="_-* #,##0.00_-;\-* #,##0.00_-;_-* &quot;-&quot;??_-;_-@_-"/>
    <numFmt numFmtId="170" formatCode="_(* #,##0_);_(* \(#,##0\);_(* &quot;-&quot;??_);_(@_)"/>
    <numFmt numFmtId="171" formatCode="0.000%"/>
    <numFmt numFmtId="172" formatCode="&quot;$&quot;#,##0;[Red]\-&quot;$&quot;#,##0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\$#,##0\ ;\(\$#,##0\)"/>
    <numFmt numFmtId="176" formatCode="_ &quot;\&quot;* #,##0_ ;_ &quot;\&quot;* \-#,##0_ ;_ &quot;\&quot;* &quot;-&quot;_ ;_ @_ "/>
    <numFmt numFmtId="177" formatCode="_ * #,##0_ ;_ * \-#,##0_ ;_ * &quot;-&quot;_ ;_ @_ "/>
    <numFmt numFmtId="178" formatCode="_ &quot;\&quot;* #,##0.00_ ;_ &quot;\&quot;* \-#,##0.00_ ;_ &quot;\&quot;* &quot;-&quot;??_ ;_ @_ "/>
    <numFmt numFmtId="179" formatCode="_ * #,##0.00_ ;_ * \-#,##0.00_ ;_ * &quot;-&quot;??_ ;_ @_ "/>
    <numFmt numFmtId="180" formatCode="_ * #,##0_)_£_ ;_ * \(#,##0\)_£_ ;_ * &quot;-&quot;_)_£_ ;_ @_ "/>
    <numFmt numFmtId="181" formatCode="#,##0;[Red]#,##0"/>
    <numFmt numFmtId="182" formatCode="&quot;\&quot;#,##0.00;[Red]&quot;\&quot;&quot;\&quot;&quot;\&quot;&quot;\&quot;&quot;\&quot;&quot;\&quot;\-#,##0.00"/>
    <numFmt numFmtId="183" formatCode="&quot;\&quot;#,##0;[Red]&quot;\&quot;&quot;\&quot;\-#,##0"/>
    <numFmt numFmtId="184" formatCode="_-* #,##0\ &quot;F&quot;_-;\-* #,##0\ &quot;F&quot;_-;_-* &quot;-&quot;\ &quot;F&quot;_-;_-@_-"/>
    <numFmt numFmtId="185" formatCode="#,##0\ &quot;F&quot;;[Red]\-#,##0\ &quot;F&quot;"/>
    <numFmt numFmtId="186" formatCode="#,##0.00\ &quot;F&quot;;\-#,##0.00\ &quot;F&quot;"/>
    <numFmt numFmtId="187" formatCode="#,##0.00\ &quot;F&quot;;[Red]\-#,##0.00\ &quot;F&quot;"/>
    <numFmt numFmtId="188" formatCode="0.00000"/>
    <numFmt numFmtId="189" formatCode="0.000"/>
    <numFmt numFmtId="190" formatCode="0.0000%"/>
    <numFmt numFmtId="191" formatCode="_(* #,##0.0000_);_(* \(#,##0.0000\);_(* &quot;-&quot;_);_(@_)"/>
    <numFmt numFmtId="192" formatCode="#,###"/>
    <numFmt numFmtId="193" formatCode="#,##0\ &quot;F&quot;;\-#,##0\ &quot;F&quot;"/>
    <numFmt numFmtId="194" formatCode="_-* #,##0.0\ _F_-;\-* #,##0.0\ _F_-;_-* &quot;-&quot;??\ _F_-;_-@_-"/>
    <numFmt numFmtId="195" formatCode="_-* #,##0\ &quot;DM&quot;_-;\-* #,##0\ &quot;DM&quot;_-;_-* &quot;-&quot;\ &quot;DM&quot;_-;_-@_-"/>
    <numFmt numFmtId="196" formatCode="_-* #,##0\ _D_M_-;\-* #,##0\ _D_M_-;_-* &quot;-&quot;\ _D_M_-;_-@_-"/>
    <numFmt numFmtId="197" formatCode="_-* #,##0.00\ &quot;DM&quot;_-;\-* #,##0.00\ &quot;DM&quot;_-;_-* &quot;-&quot;??\ &quot;DM&quot;_-;_-@_-"/>
    <numFmt numFmtId="198" formatCode="_-* #,##0.00\ _D_M_-;\-* #,##0.00\ _D_M_-;_-* &quot;-&quot;??\ _D_M_-;_-@_-"/>
    <numFmt numFmtId="199" formatCode="#."/>
    <numFmt numFmtId="200" formatCode="#,##0\ &quot;$&quot;_);[Red]\(#,##0\ &quot;$&quot;\)"/>
    <numFmt numFmtId="201" formatCode="&quot;$&quot;###,0&quot;.&quot;00_);[Red]\(&quot;$&quot;###,0&quot;.&quot;00\)"/>
    <numFmt numFmtId="202" formatCode="0.00000000000E+00;\?"/>
    <numFmt numFmtId="203" formatCode="&quot;$&quot;#,##0;\-&quot;$&quot;#,##0"/>
    <numFmt numFmtId="204" formatCode="_-&quot;VND&quot;* #,##0_-;\-&quot;VND&quot;* #,##0_-;_-&quot;VND&quot;* &quot;-&quot;_-;_-@_-"/>
    <numFmt numFmtId="205" formatCode="#,##0\ &quot;$&quot;;\-#,##0\ &quot;$&quot;"/>
    <numFmt numFmtId="206" formatCode="#,##0.00\ \ "/>
    <numFmt numFmtId="207" formatCode="_-* #,##0\ _F_-;\-* #,##0\ _F_-;_-* &quot;-&quot;\ _F_-;_-@_-"/>
    <numFmt numFmtId="208" formatCode="#,##0\ &quot;$&quot;_);\(#,##0\ &quot;$&quot;\)"/>
    <numFmt numFmtId="209" formatCode="#,##0.00\ &quot;FB&quot;;[Red]\-#,##0.00\ &quot;FB&quot;"/>
    <numFmt numFmtId="210" formatCode="_-* #,##0\ _F_B_-;\-* #,##0\ _F_B_-;_-* &quot;-&quot;\ _F_B_-;_-@_-"/>
    <numFmt numFmtId="211" formatCode="_(&quot;Rp&quot;* #,##0.00_);_(&quot;Rp&quot;* \(#,##0.00\);_(&quot;Rp&quot;* &quot;-&quot;??_);_(@_)"/>
    <numFmt numFmtId="212" formatCode="_-* #,##0\ _?_-;\-* #,##0\ _?_-;_-* &quot;-&quot;\ _?_-;_-@_-"/>
    <numFmt numFmtId="213" formatCode="_-* #,##0.00\ _?_-;\-* #,##0.00\ _?_-;_-* &quot;-&quot;??\ _?_-;_-@_-"/>
    <numFmt numFmtId="214" formatCode="&quot;\&quot;#,##0;&quot;\&quot;\-#,##0"/>
    <numFmt numFmtId="215" formatCode="_ * #,##0.00_)&quot;€&quot;_ ;_ * \(#,##0.00\)&quot;€&quot;_ ;_ * &quot;-&quot;??_)&quot;€&quot;_ ;_ @_ "/>
    <numFmt numFmtId="216" formatCode="_-* ###,0&quot;.&quot;00\ _F_B_-;\-* ###,0&quot;.&quot;00\ _F_B_-;_-* &quot;-&quot;??\ _F_B_-;_-@_-"/>
    <numFmt numFmtId="217" formatCode="_(* #,##0.00_);_(* \(#,##0.00\);_(* &quot;-&quot;&quot;?&quot;&quot;?&quot;_);_(@_)"/>
    <numFmt numFmtId="218" formatCode="_(* #,##0.00_);_(* \(#,##0.00\);_(* &quot;-&quot;_);_(@_)"/>
    <numFmt numFmtId="219" formatCode="_(* #,##0.0_);_(* \(#,##0.0\);_(* &quot;-&quot;??_);_(@_)"/>
    <numFmt numFmtId="220" formatCode="0.0%"/>
    <numFmt numFmtId="221" formatCode="_(* #,##0.0_);_(* \(#,##0.0\);_(* &quot;-&quot;_);_(@_)"/>
    <numFmt numFmtId="222" formatCode="#,##0.0"/>
    <numFmt numFmtId="223" formatCode="\-"/>
    <numFmt numFmtId="224" formatCode="0.0"/>
    <numFmt numFmtId="225" formatCode="#,##0.0;[Red]#,##0.0"/>
  </numFmts>
  <fonts count="97">
    <font>
      <sz val="12"/>
      <color theme="1"/>
      <name val="Times New Roman"/>
      <family val="2"/>
    </font>
    <font>
      <sz val="12"/>
      <name val=".VnTime"/>
      <family val="2"/>
    </font>
    <font>
      <b/>
      <sz val="12"/>
      <name val=".VnTime"/>
      <family val="2"/>
    </font>
    <font>
      <sz val="12"/>
      <name val="Times New Roman"/>
      <family val="1"/>
    </font>
    <font>
      <sz val="10"/>
      <name val="Arial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sz val="14"/>
      <name val="??"/>
      <family val="3"/>
      <charset val="129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u/>
      <sz val="10"/>
      <color indexed="12"/>
      <name val="Arial"/>
      <family val="2"/>
    </font>
    <font>
      <sz val="14"/>
      <name val=".VnArial"/>
      <family val="2"/>
    </font>
    <font>
      <sz val="11"/>
      <name val="Times New Roman"/>
      <family val="1"/>
    </font>
    <font>
      <sz val="8"/>
      <name val=".VnTime"/>
      <family val="2"/>
    </font>
    <font>
      <sz val="10"/>
      <color indexed="8"/>
      <name val="Arial"/>
      <family val="2"/>
    </font>
    <font>
      <sz val="12"/>
      <name val=".VnTime"/>
      <family val="2"/>
    </font>
    <font>
      <i/>
      <sz val="14"/>
      <name val="Times New Roman"/>
      <family val="1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sz val="10"/>
      <name val="MS Sans Serif"/>
      <family val="2"/>
    </font>
    <font>
      <sz val="14"/>
      <name val=".VnTime"/>
      <family val="2"/>
    </font>
    <font>
      <sz val="10"/>
      <name val="?? ??"/>
      <family val="1"/>
      <charset val="136"/>
    </font>
    <font>
      <sz val="12"/>
      <name val="????"/>
      <family val="1"/>
      <charset val="136"/>
    </font>
    <font>
      <sz val="12"/>
      <name val="???"/>
      <family val="1"/>
      <charset val="129"/>
    </font>
    <font>
      <sz val="12"/>
      <name val="|??¢¥¢¬¨Ï"/>
      <family val="1"/>
      <charset val="129"/>
    </font>
    <font>
      <sz val="10"/>
      <name val=".VnTime"/>
      <family val="2"/>
    </font>
    <font>
      <sz val="10"/>
      <name val="Helv"/>
      <family val="2"/>
    </font>
    <font>
      <sz val="12"/>
      <name val="???"/>
    </font>
    <font>
      <sz val="12"/>
      <name val="¹ÙÅÁÃ¼"/>
      <charset val="129"/>
    </font>
    <font>
      <sz val="11"/>
      <name val="±¼¸²Ã¼"/>
      <family val="3"/>
      <charset val="129"/>
    </font>
    <font>
      <sz val="12"/>
      <name val=".VnArial Narrow"/>
      <family val="2"/>
    </font>
    <font>
      <sz val="11"/>
      <name val="µ¸¿ò"/>
      <charset val="129"/>
    </font>
    <font>
      <sz val="12"/>
      <name val="System"/>
      <family val="1"/>
      <charset val="129"/>
    </font>
    <font>
      <b/>
      <sz val="10"/>
      <name val="Helv"/>
    </font>
    <font>
      <sz val="10"/>
      <name val="Arial CE"/>
      <charset val="238"/>
    </font>
    <font>
      <sz val="8"/>
      <name val="Arial"/>
      <family val="2"/>
    </font>
    <font>
      <b/>
      <sz val="12"/>
      <name val="Helv"/>
    </font>
    <font>
      <b/>
      <sz val="1"/>
      <color indexed="8"/>
      <name val="Courier"/>
      <family val="3"/>
    </font>
    <font>
      <b/>
      <sz val="10"/>
      <name val=".VnTime"/>
      <family val="2"/>
    </font>
    <font>
      <b/>
      <sz val="14"/>
      <name val=".VnTimeH"/>
      <family val="2"/>
    </font>
    <font>
      <sz val="10"/>
      <name val=".VnArial"/>
      <family val="2"/>
    </font>
    <font>
      <sz val="8"/>
      <color indexed="12"/>
      <name val="Helv"/>
    </font>
    <font>
      <b/>
      <sz val="11"/>
      <name val="Helv"/>
    </font>
    <font>
      <sz val="10"/>
      <name val=".VnAvant"/>
      <family val="2"/>
    </font>
    <font>
      <sz val="7"/>
      <name val="Small Fonts"/>
      <family val="2"/>
    </font>
    <font>
      <sz val="11"/>
      <name val="–¾’©"/>
      <family val="1"/>
      <charset val="12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32"/>
      <name val="VNI-Times"/>
    </font>
    <font>
      <sz val="13"/>
      <name val=".VnArial"/>
      <family val="2"/>
    </font>
    <font>
      <sz val="10"/>
      <name val="VNI-Times"/>
    </font>
    <font>
      <sz val="12"/>
      <name val="VNTime"/>
    </font>
    <font>
      <b/>
      <i/>
      <u/>
      <sz val="12"/>
      <name val=".VnTimeH"/>
      <family val="2"/>
    </font>
    <font>
      <sz val="10"/>
      <name val=".VnArial Narrow"/>
      <family val="2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b/>
      <i/>
      <sz val="12"/>
      <name val=".VnTime"/>
      <family val="2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2"/>
      <name val="Times New Roman"/>
      <family val="2"/>
    </font>
    <font>
      <b/>
      <sz val="14"/>
      <name val="Times New Roman"/>
      <family val="1"/>
    </font>
    <font>
      <sz val="12"/>
      <color theme="1"/>
      <name val="Times New Roman"/>
      <family val="2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3">
    <xf numFmtId="0" fontId="0" fillId="0" borderId="0"/>
    <xf numFmtId="0" fontId="33" fillId="0" borderId="0" applyNumberFormat="0" applyFill="0" applyBorder="0" applyAlignment="0" applyProtection="0"/>
    <xf numFmtId="182" fontId="4" fillId="0" borderId="0" applyFont="0" applyFill="0" applyBorder="0" applyAlignment="0" applyProtection="0"/>
    <xf numFmtId="0" fontId="39" fillId="0" borderId="0" applyFont="0" applyFill="0" applyBorder="0" applyAlignment="0" applyProtection="0"/>
    <xf numFmtId="183" fontId="4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38" fillId="0" borderId="0" applyFont="0" applyFill="0" applyBorder="0" applyAlignment="0" applyProtection="0"/>
    <xf numFmtId="0" fontId="4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0"/>
    <xf numFmtId="0" fontId="4" fillId="0" borderId="0" applyNumberFormat="0" applyFill="0" applyBorder="0" applyAlignment="0" applyProtection="0"/>
    <xf numFmtId="167" fontId="33" fillId="0" borderId="0" applyFont="0" applyFill="0" applyBorder="0" applyAlignment="0" applyProtection="0"/>
    <xf numFmtId="207" fontId="3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4" fillId="0" borderId="0"/>
    <xf numFmtId="176" fontId="45" fillId="0" borderId="0" applyFont="0" applyFill="0" applyBorder="0" applyAlignment="0" applyProtection="0"/>
    <xf numFmtId="0" fontId="4" fillId="0" borderId="0"/>
    <xf numFmtId="0" fontId="4" fillId="0" borderId="0"/>
    <xf numFmtId="0" fontId="24" fillId="2" borderId="0"/>
    <xf numFmtId="176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5" fillId="2" borderId="0"/>
    <xf numFmtId="0" fontId="26" fillId="2" borderId="0"/>
    <xf numFmtId="0" fontId="27" fillId="0" borderId="0">
      <alignment wrapText="1"/>
    </xf>
    <xf numFmtId="0" fontId="43" fillId="0" borderId="0"/>
    <xf numFmtId="17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47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47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48" fillId="0" borderId="0"/>
    <xf numFmtId="0" fontId="6" fillId="0" borderId="0"/>
    <xf numFmtId="0" fontId="49" fillId="0" borderId="0"/>
    <xf numFmtId="0" fontId="6" fillId="0" borderId="0"/>
    <xf numFmtId="0" fontId="7" fillId="0" borderId="0"/>
    <xf numFmtId="0" fontId="50" fillId="0" borderId="0"/>
    <xf numFmtId="215" fontId="33" fillId="0" borderId="0" applyFill="0" applyBorder="0" applyAlignment="0"/>
    <xf numFmtId="0" fontId="51" fillId="0" borderId="0"/>
    <xf numFmtId="167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217" fontId="4" fillId="0" borderId="0" applyFont="0" applyFill="0" applyBorder="0" applyAlignment="0" applyProtection="0"/>
    <xf numFmtId="173" fontId="4" fillId="0" borderId="0"/>
    <xf numFmtId="173" fontId="4" fillId="0" borderId="0"/>
    <xf numFmtId="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90" fontId="4" fillId="0" borderId="0"/>
    <xf numFmtId="190" fontId="4" fillId="0" borderId="0"/>
    <xf numFmtId="189" fontId="33" fillId="0" borderId="1"/>
    <xf numFmtId="0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181" fontId="4" fillId="0" borderId="0"/>
    <xf numFmtId="181" fontId="4" fillId="0" borderId="0"/>
    <xf numFmtId="212" fontId="52" fillId="0" borderId="0" applyFont="0" applyFill="0" applyBorder="0" applyAlignment="0" applyProtection="0"/>
    <xf numFmtId="213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12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04" fontId="4" fillId="0" borderId="0" applyFont="0" applyFill="0" applyBorder="0" applyAlignment="0" applyProtection="0"/>
    <xf numFmtId="211" fontId="33" fillId="0" borderId="0" applyFont="0" applyFill="0" applyBorder="0" applyAlignment="0" applyProtection="0"/>
    <xf numFmtId="211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13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3" fontId="33" fillId="0" borderId="0" applyFont="0" applyFill="0" applyBorder="0" applyAlignment="0" applyProtection="0"/>
    <xf numFmtId="203" fontId="33" fillId="0" borderId="0" applyFont="0" applyFill="0" applyBorder="0" applyAlignment="0" applyProtection="0"/>
    <xf numFmtId="210" fontId="33" fillId="0" borderId="0" applyFont="0" applyFill="0" applyBorder="0" applyAlignment="0" applyProtection="0"/>
    <xf numFmtId="210" fontId="33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3" fontId="33" fillId="0" borderId="0" applyFont="0" applyBorder="0" applyAlignment="0"/>
    <xf numFmtId="3" fontId="33" fillId="0" borderId="0" applyFont="0" applyBorder="0" applyAlignment="0"/>
    <xf numFmtId="3" fontId="33" fillId="0" borderId="0" applyFont="0" applyBorder="0" applyAlignment="0"/>
    <xf numFmtId="3" fontId="33" fillId="0" borderId="0" applyFont="0" applyBorder="0" applyAlignment="0"/>
    <xf numFmtId="2" fontId="4" fillId="0" borderId="0" applyFont="0" applyFill="0" applyBorder="0" applyAlignment="0" applyProtection="0"/>
    <xf numFmtId="38" fontId="53" fillId="3" borderId="0" applyNumberFormat="0" applyBorder="0" applyAlignment="0" applyProtection="0"/>
    <xf numFmtId="0" fontId="54" fillId="0" borderId="0">
      <alignment horizontal="left"/>
    </xf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9" fontId="55" fillId="0" borderId="0">
      <protection locked="0"/>
    </xf>
    <xf numFmtId="199" fontId="55" fillId="0" borderId="0">
      <protection locked="0"/>
    </xf>
    <xf numFmtId="5" fontId="56" fillId="4" borderId="4" applyNumberFormat="0" applyAlignment="0">
      <alignment horizontal="left" vertical="top"/>
    </xf>
    <xf numFmtId="49" fontId="57" fillId="0" borderId="4">
      <alignment vertical="center"/>
    </xf>
    <xf numFmtId="167" fontId="33" fillId="0" borderId="0" applyFont="0" applyFill="0" applyBorder="0" applyAlignment="0" applyProtection="0"/>
    <xf numFmtId="38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208" fontId="5" fillId="0" borderId="0" applyFont="0" applyFill="0" applyBorder="0" applyAlignment="0" applyProtection="0"/>
    <xf numFmtId="10" fontId="53" fillId="3" borderId="4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167" fontId="33" fillId="0" borderId="0" applyFont="0" applyFill="0" applyBorder="0" applyAlignment="0" applyProtection="0"/>
    <xf numFmtId="0" fontId="33" fillId="0" borderId="0"/>
    <xf numFmtId="0" fontId="33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60" fillId="0" borderId="5"/>
    <xf numFmtId="192" fontId="61" fillId="0" borderId="6"/>
    <xf numFmtId="200" fontId="37" fillId="0" borderId="0" applyFont="0" applyFill="0" applyBorder="0" applyAlignment="0" applyProtection="0"/>
    <xf numFmtId="201" fontId="37" fillId="0" borderId="0" applyFont="0" applyFill="0" applyBorder="0" applyAlignment="0" applyProtection="0"/>
    <xf numFmtId="1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0" fillId="0" borderId="0" applyNumberFormat="0" applyFont="0" applyFill="0" applyAlignment="0"/>
    <xf numFmtId="0" fontId="11" fillId="0" borderId="4"/>
    <xf numFmtId="0" fontId="11" fillId="0" borderId="4"/>
    <xf numFmtId="0" fontId="23" fillId="0" borderId="0"/>
    <xf numFmtId="0" fontId="23" fillId="0" borderId="0"/>
    <xf numFmtId="37" fontId="62" fillId="0" borderId="0"/>
    <xf numFmtId="180" fontId="11" fillId="0" borderId="0"/>
    <xf numFmtId="191" fontId="33" fillId="0" borderId="0"/>
    <xf numFmtId="0" fontId="1" fillId="0" borderId="0"/>
    <xf numFmtId="0" fontId="4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6" fillId="0" borderId="0"/>
    <xf numFmtId="0" fontId="33" fillId="0" borderId="0"/>
    <xf numFmtId="0" fontId="33" fillId="0" borderId="0"/>
    <xf numFmtId="0" fontId="23" fillId="0" borderId="0"/>
    <xf numFmtId="0" fontId="1" fillId="0" borderId="0"/>
    <xf numFmtId="1" fontId="1" fillId="0" borderId="0"/>
    <xf numFmtId="3" fontId="4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52" fillId="0" borderId="0"/>
    <xf numFmtId="169" fontId="63" fillId="0" borderId="0" applyFont="0" applyFill="0" applyBorder="0" applyAlignment="0" applyProtection="0"/>
    <xf numFmtId="167" fontId="6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23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" fontId="64" fillId="5" borderId="7" applyNumberFormat="0" applyProtection="0">
      <alignment vertical="center"/>
    </xf>
    <xf numFmtId="4" fontId="65" fillId="5" borderId="7" applyNumberFormat="0" applyProtection="0">
      <alignment vertical="center"/>
    </xf>
    <xf numFmtId="4" fontId="66" fillId="5" borderId="7" applyNumberFormat="0" applyProtection="0">
      <alignment horizontal="left" vertical="center"/>
    </xf>
    <xf numFmtId="4" fontId="66" fillId="6" borderId="0" applyNumberFormat="0" applyProtection="0">
      <alignment horizontal="left" vertical="center"/>
    </xf>
    <xf numFmtId="4" fontId="66" fillId="7" borderId="7" applyNumberFormat="0" applyProtection="0">
      <alignment horizontal="right" vertical="center"/>
    </xf>
    <xf numFmtId="4" fontId="66" fillId="8" borderId="7" applyNumberFormat="0" applyProtection="0">
      <alignment horizontal="right" vertical="center"/>
    </xf>
    <xf numFmtId="4" fontId="66" fillId="9" borderId="7" applyNumberFormat="0" applyProtection="0">
      <alignment horizontal="right" vertical="center"/>
    </xf>
    <xf numFmtId="4" fontId="66" fillId="10" borderId="7" applyNumberFormat="0" applyProtection="0">
      <alignment horizontal="right" vertical="center"/>
    </xf>
    <xf numFmtId="4" fontId="66" fillId="11" borderId="7" applyNumberFormat="0" applyProtection="0">
      <alignment horizontal="right" vertical="center"/>
    </xf>
    <xf numFmtId="4" fontId="66" fillId="2" borderId="7" applyNumberFormat="0" applyProtection="0">
      <alignment horizontal="right" vertical="center"/>
    </xf>
    <xf numFmtId="4" fontId="66" fillId="12" borderId="7" applyNumberFormat="0" applyProtection="0">
      <alignment horizontal="right" vertical="center"/>
    </xf>
    <xf numFmtId="4" fontId="66" fillId="13" borderId="7" applyNumberFormat="0" applyProtection="0">
      <alignment horizontal="right" vertical="center"/>
    </xf>
    <xf numFmtId="4" fontId="66" fillId="14" borderId="7" applyNumberFormat="0" applyProtection="0">
      <alignment horizontal="right" vertical="center"/>
    </xf>
    <xf numFmtId="4" fontId="64" fillId="15" borderId="8" applyNumberFormat="0" applyProtection="0">
      <alignment horizontal="left" vertical="center"/>
    </xf>
    <xf numFmtId="4" fontId="64" fillId="16" borderId="0" applyNumberFormat="0" applyProtection="0">
      <alignment horizontal="left" vertical="center"/>
    </xf>
    <xf numFmtId="4" fontId="64" fillId="6" borderId="0" applyNumberFormat="0" applyProtection="0">
      <alignment horizontal="left" vertical="center"/>
    </xf>
    <xf numFmtId="4" fontId="66" fillId="16" borderId="7" applyNumberFormat="0" applyProtection="0">
      <alignment horizontal="right" vertical="center"/>
    </xf>
    <xf numFmtId="4" fontId="32" fillId="16" borderId="0" applyNumberFormat="0" applyProtection="0">
      <alignment horizontal="left" vertical="center"/>
    </xf>
    <xf numFmtId="4" fontId="32" fillId="16" borderId="0" applyNumberFormat="0" applyProtection="0">
      <alignment horizontal="left" vertical="center"/>
    </xf>
    <xf numFmtId="4" fontId="32" fillId="6" borderId="0" applyNumberFormat="0" applyProtection="0">
      <alignment horizontal="left" vertical="center"/>
    </xf>
    <xf numFmtId="4" fontId="32" fillId="6" borderId="0" applyNumberFormat="0" applyProtection="0">
      <alignment horizontal="left" vertical="center"/>
    </xf>
    <xf numFmtId="4" fontId="66" fillId="17" borderId="7" applyNumberFormat="0" applyProtection="0">
      <alignment vertical="center"/>
    </xf>
    <xf numFmtId="4" fontId="67" fillId="17" borderId="7" applyNumberFormat="0" applyProtection="0">
      <alignment vertical="center"/>
    </xf>
    <xf numFmtId="4" fontId="64" fillId="16" borderId="9" applyNumberFormat="0" applyProtection="0">
      <alignment horizontal="left" vertical="center"/>
    </xf>
    <xf numFmtId="4" fontId="66" fillId="17" borderId="7" applyNumberFormat="0" applyProtection="0">
      <alignment horizontal="right" vertical="center"/>
    </xf>
    <xf numFmtId="4" fontId="67" fillId="17" borderId="7" applyNumberFormat="0" applyProtection="0">
      <alignment horizontal="right" vertical="center"/>
    </xf>
    <xf numFmtId="4" fontId="64" fillId="16" borderId="7" applyNumberFormat="0" applyProtection="0">
      <alignment horizontal="left" vertical="center"/>
    </xf>
    <xf numFmtId="4" fontId="68" fillId="4" borderId="9" applyNumberFormat="0" applyProtection="0">
      <alignment horizontal="left" vertical="center"/>
    </xf>
    <xf numFmtId="4" fontId="69" fillId="17" borderId="7" applyNumberFormat="0" applyProtection="0">
      <alignment horizontal="right"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7" fillId="0" borderId="0"/>
    <xf numFmtId="167" fontId="33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0" fillId="0" borderId="0"/>
    <xf numFmtId="0" fontId="60" fillId="0" borderId="0"/>
    <xf numFmtId="187" fontId="11" fillId="0" borderId="10">
      <alignment horizontal="right" vertical="center"/>
    </xf>
    <xf numFmtId="172" fontId="33" fillId="0" borderId="10">
      <alignment horizontal="right" vertical="center"/>
    </xf>
    <xf numFmtId="166" fontId="71" fillId="0" borderId="10">
      <alignment horizontal="right" vertical="center"/>
    </xf>
    <xf numFmtId="166" fontId="71" fillId="0" borderId="10">
      <alignment horizontal="right" vertical="center"/>
    </xf>
    <xf numFmtId="166" fontId="71" fillId="0" borderId="10">
      <alignment horizontal="right" vertical="center"/>
    </xf>
    <xf numFmtId="166" fontId="71" fillId="0" borderId="10">
      <alignment horizontal="right" vertical="center"/>
    </xf>
    <xf numFmtId="166" fontId="71" fillId="0" borderId="10">
      <alignment horizontal="right" vertical="center"/>
    </xf>
    <xf numFmtId="166" fontId="71" fillId="0" borderId="10">
      <alignment horizontal="right" vertical="center"/>
    </xf>
    <xf numFmtId="194" fontId="33" fillId="0" borderId="10">
      <alignment horizontal="right" vertical="center"/>
    </xf>
    <xf numFmtId="206" fontId="72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202" fontId="58" fillId="0" borderId="10">
      <alignment horizontal="right" vertical="center"/>
    </xf>
    <xf numFmtId="206" fontId="72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188" fontId="33" fillId="0" borderId="10">
      <alignment horizontal="right" vertical="center"/>
    </xf>
    <xf numFmtId="166" fontId="71" fillId="0" borderId="10">
      <alignment horizontal="right" vertical="center"/>
    </xf>
    <xf numFmtId="187" fontId="11" fillId="0" borderId="10">
      <alignment horizontal="right" vertical="center"/>
    </xf>
    <xf numFmtId="168" fontId="43" fillId="0" borderId="10">
      <alignment horizontal="right" vertical="center"/>
    </xf>
    <xf numFmtId="188" fontId="33" fillId="0" borderId="10">
      <alignment horizontal="right" vertical="center"/>
    </xf>
    <xf numFmtId="187" fontId="11" fillId="0" borderId="10">
      <alignment horizontal="right" vertical="center"/>
    </xf>
    <xf numFmtId="188" fontId="33" fillId="0" borderId="10">
      <alignment horizontal="right" vertical="center"/>
    </xf>
    <xf numFmtId="206" fontId="72" fillId="0" borderId="10">
      <alignment horizontal="right" vertical="center"/>
    </xf>
    <xf numFmtId="202" fontId="58" fillId="0" borderId="10">
      <alignment horizontal="right" vertical="center"/>
    </xf>
    <xf numFmtId="206" fontId="72" fillId="0" borderId="10">
      <alignment horizontal="right" vertical="center"/>
    </xf>
    <xf numFmtId="194" fontId="33" fillId="0" borderId="10">
      <alignment horizontal="right" vertical="center"/>
    </xf>
    <xf numFmtId="214" fontId="33" fillId="0" borderId="10">
      <alignment horizontal="right" vertical="center"/>
    </xf>
    <xf numFmtId="172" fontId="33" fillId="0" borderId="10">
      <alignment horizontal="right" vertical="center"/>
    </xf>
    <xf numFmtId="187" fontId="11" fillId="0" borderId="10">
      <alignment horizontal="right" vertical="center"/>
    </xf>
    <xf numFmtId="166" fontId="71" fillId="0" borderId="10">
      <alignment horizontal="right" vertical="center"/>
    </xf>
    <xf numFmtId="187" fontId="11" fillId="0" borderId="10">
      <alignment horizontal="right" vertical="center"/>
    </xf>
    <xf numFmtId="216" fontId="38" fillId="0" borderId="10">
      <alignment horizontal="right" vertical="center"/>
    </xf>
    <xf numFmtId="187" fontId="11" fillId="0" borderId="10">
      <alignment horizontal="right" vertical="center"/>
    </xf>
    <xf numFmtId="172" fontId="33" fillId="0" borderId="10">
      <alignment horizontal="right" vertical="center"/>
    </xf>
    <xf numFmtId="168" fontId="43" fillId="0" borderId="10">
      <alignment horizontal="right" vertical="center"/>
    </xf>
    <xf numFmtId="202" fontId="58" fillId="0" borderId="10">
      <alignment horizontal="right" vertical="center"/>
    </xf>
    <xf numFmtId="168" fontId="43" fillId="0" borderId="10">
      <alignment horizontal="right" vertical="center"/>
    </xf>
    <xf numFmtId="184" fontId="11" fillId="0" borderId="10">
      <alignment horizontal="center"/>
    </xf>
    <xf numFmtId="0" fontId="73" fillId="0" borderId="11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4" fillId="0" borderId="0">
      <alignment horizontal="center"/>
    </xf>
    <xf numFmtId="0" fontId="4" fillId="0" borderId="12" applyNumberFormat="0" applyFont="0" applyFill="0" applyAlignment="0" applyProtection="0"/>
    <xf numFmtId="0" fontId="75" fillId="0" borderId="13">
      <alignment horizontal="center"/>
    </xf>
    <xf numFmtId="203" fontId="5" fillId="0" borderId="0" applyFont="0" applyFill="0" applyBorder="0" applyAlignment="0" applyProtection="0"/>
    <xf numFmtId="185" fontId="11" fillId="0" borderId="0"/>
    <xf numFmtId="186" fontId="11" fillId="0" borderId="4"/>
    <xf numFmtId="0" fontId="31" fillId="0" borderId="14" applyFill="0" applyBorder="0" applyAlignment="0">
      <alignment horizontal="center"/>
    </xf>
    <xf numFmtId="5" fontId="76" fillId="18" borderId="15">
      <alignment vertical="top"/>
    </xf>
    <xf numFmtId="0" fontId="2" fillId="19" borderId="4">
      <alignment horizontal="left" vertical="center"/>
    </xf>
    <xf numFmtId="6" fontId="77" fillId="20" borderId="15"/>
    <xf numFmtId="5" fontId="78" fillId="0" borderId="15">
      <alignment horizontal="left" vertical="top"/>
    </xf>
    <xf numFmtId="0" fontId="79" fillId="21" borderId="0">
      <alignment horizontal="left" vertical="center"/>
    </xf>
    <xf numFmtId="5" fontId="80" fillId="0" borderId="16">
      <alignment horizontal="left" vertical="top"/>
    </xf>
    <xf numFmtId="0" fontId="81" fillId="0" borderId="16">
      <alignment horizontal="left" vertical="center"/>
    </xf>
    <xf numFmtId="195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2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82" fillId="0" borderId="17" applyNumberFormat="0" applyFont="0" applyAlignment="0">
      <alignment horizontal="center"/>
    </xf>
    <xf numFmtId="0" fontId="29" fillId="0" borderId="0" applyNumberFormat="0" applyFill="0" applyBorder="0" applyAlignment="0" applyProtection="0"/>
    <xf numFmtId="167" fontId="3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" fillId="0" borderId="0">
      <alignment vertical="center"/>
    </xf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7" fillId="0" borderId="0"/>
    <xf numFmtId="0" fontId="84" fillId="0" borderId="0"/>
    <xf numFmtId="0" fontId="10" fillId="0" borderId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15" fillId="0" borderId="0" applyFont="0" applyFill="0" applyBorder="0" applyAlignment="0" applyProtection="0"/>
    <xf numFmtId="1" fontId="4" fillId="0" borderId="0"/>
    <xf numFmtId="41" fontId="8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89" fillId="0" borderId="0" applyFont="0" applyFill="0" applyBorder="0" applyAlignment="0" applyProtection="0"/>
  </cellStyleXfs>
  <cellXfs count="171">
    <xf numFmtId="0" fontId="0" fillId="0" borderId="0" xfId="0"/>
    <xf numFmtId="0" fontId="30" fillId="0" borderId="4" xfId="185" applyFont="1" applyBorder="1" applyAlignment="1">
      <alignment horizontal="center" vertical="center" wrapText="1"/>
    </xf>
    <xf numFmtId="3" fontId="30" fillId="0" borderId="4" xfId="185" applyNumberFormat="1" applyFont="1" applyBorder="1" applyAlignment="1">
      <alignment horizontal="center" vertical="center" wrapText="1"/>
    </xf>
    <xf numFmtId="0" fontId="86" fillId="0" borderId="18" xfId="185" applyFont="1" applyBorder="1" applyAlignment="1">
      <alignment horizontal="center" vertical="center" wrapText="1"/>
    </xf>
    <xf numFmtId="0" fontId="87" fillId="0" borderId="0" xfId="0" applyFont="1"/>
    <xf numFmtId="0" fontId="86" fillId="0" borderId="18" xfId="0" applyFont="1" applyBorder="1" applyAlignment="1">
      <alignment horizontal="center" vertical="center" wrapText="1"/>
    </xf>
    <xf numFmtId="181" fontId="22" fillId="0" borderId="18" xfId="200" applyNumberFormat="1" applyFont="1" applyFill="1" applyBorder="1" applyAlignment="1">
      <alignment horizontal="center" vertical="center" wrapText="1"/>
    </xf>
    <xf numFmtId="3" fontId="30" fillId="0" borderId="4" xfId="185" applyNumberFormat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/>
    </xf>
    <xf numFmtId="0" fontId="22" fillId="0" borderId="21" xfId="199" applyFont="1" applyFill="1" applyBorder="1" applyAlignment="1">
      <alignment vertical="center" wrapText="1"/>
    </xf>
    <xf numFmtId="0" fontId="22" fillId="0" borderId="21" xfId="199" applyFont="1" applyFill="1" applyBorder="1" applyAlignment="1">
      <alignment horizontal="center" vertical="center" wrapText="1"/>
    </xf>
    <xf numFmtId="3" fontId="34" fillId="0" borderId="0" xfId="198" applyFont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30" fillId="0" borderId="6" xfId="185" applyFont="1" applyBorder="1" applyAlignment="1">
      <alignment horizontal="center" vertical="center" wrapText="1"/>
    </xf>
    <xf numFmtId="0" fontId="30" fillId="0" borderId="21" xfId="185" applyFont="1" applyBorder="1" applyAlignment="1">
      <alignment horizontal="center" vertical="center" wrapText="1"/>
    </xf>
    <xf numFmtId="0" fontId="30" fillId="22" borderId="21" xfId="0" applyFont="1" applyFill="1" applyBorder="1" applyAlignment="1">
      <alignment horizontal="right" vertical="center"/>
    </xf>
    <xf numFmtId="3" fontId="30" fillId="22" borderId="21" xfId="185" applyNumberFormat="1" applyFont="1" applyFill="1" applyBorder="1" applyAlignment="1">
      <alignment horizontal="right" vertical="center" wrapText="1"/>
    </xf>
    <xf numFmtId="181" fontId="30" fillId="22" borderId="21" xfId="196" applyNumberFormat="1" applyFont="1" applyFill="1" applyBorder="1" applyAlignment="1">
      <alignment horizontal="right" vertical="center"/>
    </xf>
    <xf numFmtId="224" fontId="90" fillId="22" borderId="21" xfId="67" applyNumberFormat="1" applyFont="1" applyFill="1" applyBorder="1" applyAlignment="1">
      <alignment horizontal="right" vertical="center" wrapText="1"/>
    </xf>
    <xf numFmtId="3" fontId="30" fillId="22" borderId="21" xfId="196" applyNumberFormat="1" applyFont="1" applyFill="1" applyBorder="1" applyAlignment="1">
      <alignment horizontal="right" vertical="center"/>
    </xf>
    <xf numFmtId="219" fontId="90" fillId="22" borderId="21" xfId="67" applyNumberFormat="1" applyFont="1" applyFill="1" applyBorder="1" applyAlignment="1">
      <alignment horizontal="right" vertical="center" wrapText="1"/>
    </xf>
    <xf numFmtId="224" fontId="90" fillId="22" borderId="21" xfId="196" applyNumberFormat="1" applyFont="1" applyFill="1" applyBorder="1" applyAlignment="1">
      <alignment horizontal="right" vertical="center" wrapText="1"/>
    </xf>
    <xf numFmtId="0" fontId="22" fillId="22" borderId="21" xfId="199" applyFont="1" applyFill="1" applyBorder="1" applyAlignment="1">
      <alignment vertical="center" wrapText="1"/>
    </xf>
    <xf numFmtId="0" fontId="30" fillId="22" borderId="21" xfId="199" applyFont="1" applyFill="1" applyBorder="1" applyAlignment="1">
      <alignment horizontal="center" vertical="center" wrapText="1"/>
    </xf>
    <xf numFmtId="0" fontId="30" fillId="22" borderId="21" xfId="199" applyFont="1" applyFill="1" applyBorder="1" applyAlignment="1">
      <alignment vertical="center" wrapText="1"/>
    </xf>
    <xf numFmtId="0" fontId="22" fillId="22" borderId="21" xfId="199" applyFont="1" applyFill="1" applyBorder="1" applyAlignment="1">
      <alignment horizontal="center" vertical="center" wrapText="1"/>
    </xf>
    <xf numFmtId="170" fontId="30" fillId="22" borderId="21" xfId="340" applyNumberFormat="1" applyFont="1" applyFill="1" applyBorder="1" applyAlignment="1">
      <alignment horizontal="right" vertical="center" wrapText="1"/>
    </xf>
    <xf numFmtId="0" fontId="30" fillId="22" borderId="21" xfId="196" applyFont="1" applyFill="1" applyBorder="1" applyAlignment="1">
      <alignment horizontal="right" vertical="center"/>
    </xf>
    <xf numFmtId="170" fontId="30" fillId="22" borderId="21" xfId="64" applyNumberFormat="1" applyFont="1" applyFill="1" applyBorder="1" applyAlignment="1">
      <alignment horizontal="right" vertical="center" wrapText="1"/>
    </xf>
    <xf numFmtId="170" fontId="30" fillId="22" borderId="21" xfId="196" applyNumberFormat="1" applyFont="1" applyFill="1" applyBorder="1" applyAlignment="1">
      <alignment horizontal="right" vertical="center"/>
    </xf>
    <xf numFmtId="224" fontId="30" fillId="22" borderId="21" xfId="196" quotePrefix="1" applyNumberFormat="1" applyFont="1" applyFill="1" applyBorder="1" applyAlignment="1">
      <alignment horizontal="right" vertical="center" wrapText="1"/>
    </xf>
    <xf numFmtId="0" fontId="22" fillId="22" borderId="21" xfId="188" applyFont="1" applyFill="1" applyBorder="1" applyAlignment="1">
      <alignment vertical="center" wrapText="1"/>
    </xf>
    <xf numFmtId="0" fontId="30" fillId="22" borderId="21" xfId="188" applyFont="1" applyFill="1" applyBorder="1" applyAlignment="1">
      <alignment horizontal="center" vertical="center" wrapText="1"/>
    </xf>
    <xf numFmtId="0" fontId="22" fillId="0" borderId="21" xfId="185" applyFont="1" applyBorder="1" applyAlignment="1">
      <alignment horizontal="left" vertical="center" wrapText="1"/>
    </xf>
    <xf numFmtId="0" fontId="93" fillId="0" borderId="21" xfId="0" applyFont="1" applyBorder="1" applyAlignment="1">
      <alignment vertical="center"/>
    </xf>
    <xf numFmtId="0" fontId="91" fillId="0" borderId="21" xfId="0" applyFont="1" applyBorder="1" applyAlignment="1">
      <alignment vertical="center" wrapText="1"/>
    </xf>
    <xf numFmtId="0" fontId="91" fillId="0" borderId="21" xfId="0" applyFont="1" applyBorder="1" applyAlignment="1">
      <alignment vertical="center"/>
    </xf>
    <xf numFmtId="0" fontId="91" fillId="0" borderId="21" xfId="0" quotePrefix="1" applyFont="1" applyBorder="1" applyAlignment="1">
      <alignment vertical="center" wrapText="1"/>
    </xf>
    <xf numFmtId="1" fontId="91" fillId="0" borderId="22" xfId="0" quotePrefix="1" applyNumberFormat="1" applyFont="1" applyBorder="1" applyAlignment="1">
      <alignment vertical="center"/>
    </xf>
    <xf numFmtId="0" fontId="22" fillId="22" borderId="21" xfId="0" applyFont="1" applyFill="1" applyBorder="1" applyAlignment="1">
      <alignment vertical="center" wrapText="1"/>
    </xf>
    <xf numFmtId="0" fontId="22" fillId="22" borderId="21" xfId="0" applyFont="1" applyFill="1" applyBorder="1" applyAlignment="1">
      <alignment horizontal="center" vertical="center" wrapText="1"/>
    </xf>
    <xf numFmtId="0" fontId="30" fillId="22" borderId="21" xfId="0" applyFont="1" applyFill="1" applyBorder="1" applyAlignment="1">
      <alignment vertical="center" wrapText="1"/>
    </xf>
    <xf numFmtId="0" fontId="30" fillId="22" borderId="21" xfId="0" applyFont="1" applyFill="1" applyBorder="1" applyAlignment="1">
      <alignment horizontal="center" vertical="center" wrapText="1"/>
    </xf>
    <xf numFmtId="219" fontId="30" fillId="22" borderId="21" xfId="57" applyNumberFormat="1" applyFont="1" applyFill="1" applyBorder="1" applyAlignment="1">
      <alignment vertical="center" wrapText="1"/>
    </xf>
    <xf numFmtId="219" fontId="30" fillId="22" borderId="21" xfId="57" applyNumberFormat="1" applyFont="1" applyFill="1" applyBorder="1" applyAlignment="1">
      <alignment horizontal="center" vertical="center" wrapText="1"/>
    </xf>
    <xf numFmtId="0" fontId="91" fillId="0" borderId="21" xfId="0" applyFont="1" applyBorder="1" applyAlignment="1">
      <alignment horizontal="left" vertical="center" wrapText="1"/>
    </xf>
    <xf numFmtId="0" fontId="91" fillId="0" borderId="21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94" fillId="0" borderId="21" xfId="0" applyFont="1" applyBorder="1" applyAlignment="1">
      <alignment horizontal="center" vertical="center" wrapText="1"/>
    </xf>
    <xf numFmtId="0" fontId="95" fillId="0" borderId="21" xfId="0" quotePrefix="1" applyFont="1" applyBorder="1" applyAlignment="1">
      <alignment horizontal="left" vertical="center" wrapText="1"/>
    </xf>
    <xf numFmtId="0" fontId="91" fillId="0" borderId="21" xfId="0" quotePrefix="1" applyFont="1" applyBorder="1" applyAlignment="1">
      <alignment horizontal="left" vertical="center" wrapText="1"/>
    </xf>
    <xf numFmtId="0" fontId="95" fillId="0" borderId="21" xfId="0" applyFont="1" applyBorder="1" applyAlignment="1">
      <alignment horizontal="left" vertical="center" wrapText="1"/>
    </xf>
    <xf numFmtId="0" fontId="30" fillId="22" borderId="21" xfId="341" applyFont="1" applyFill="1" applyBorder="1" applyAlignment="1">
      <alignment horizontal="left" vertical="center" wrapText="1"/>
    </xf>
    <xf numFmtId="0" fontId="93" fillId="0" borderId="21" xfId="0" applyFont="1" applyBorder="1"/>
    <xf numFmtId="0" fontId="91" fillId="0" borderId="21" xfId="0" applyFont="1" applyBorder="1"/>
    <xf numFmtId="0" fontId="91" fillId="0" borderId="21" xfId="0" applyFont="1" applyBorder="1" applyAlignment="1">
      <alignment horizontal="center" vertical="center"/>
    </xf>
    <xf numFmtId="0" fontId="91" fillId="0" borderId="2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right" vertical="center"/>
    </xf>
    <xf numFmtId="3" fontId="30" fillId="0" borderId="21" xfId="0" applyNumberFormat="1" applyFont="1" applyBorder="1" applyAlignment="1">
      <alignment horizontal="right" vertical="center"/>
    </xf>
    <xf numFmtId="3" fontId="30" fillId="0" borderId="21" xfId="185" applyNumberFormat="1" applyFont="1" applyBorder="1" applyAlignment="1">
      <alignment horizontal="right" vertical="center" wrapText="1"/>
    </xf>
    <xf numFmtId="0" fontId="30" fillId="0" borderId="21" xfId="185" applyFont="1" applyBorder="1" applyAlignment="1">
      <alignment horizontal="right" vertical="center" wrapText="1"/>
    </xf>
    <xf numFmtId="0" fontId="93" fillId="0" borderId="6" xfId="0" applyFont="1" applyBorder="1" applyAlignment="1">
      <alignment horizontal="center" vertical="center" wrapText="1"/>
    </xf>
    <xf numFmtId="0" fontId="93" fillId="0" borderId="6" xfId="0" applyFont="1" applyBorder="1" applyAlignment="1">
      <alignment horizontal="left" vertical="center" wrapText="1"/>
    </xf>
    <xf numFmtId="0" fontId="91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94" fillId="0" borderId="6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center" vertical="center" wrapText="1"/>
    </xf>
    <xf numFmtId="0" fontId="93" fillId="0" borderId="21" xfId="0" applyFont="1" applyBorder="1" applyAlignment="1">
      <alignment horizontal="left" vertical="center" wrapText="1"/>
    </xf>
    <xf numFmtId="0" fontId="22" fillId="22" borderId="21" xfId="0" applyFont="1" applyFill="1" applyBorder="1" applyAlignment="1">
      <alignment horizontal="center" vertical="center"/>
    </xf>
    <xf numFmtId="0" fontId="30" fillId="22" borderId="21" xfId="0" applyFont="1" applyFill="1" applyBorder="1" applyAlignment="1">
      <alignment horizontal="center" vertical="center"/>
    </xf>
    <xf numFmtId="219" fontId="30" fillId="22" borderId="21" xfId="57" applyNumberFormat="1" applyFont="1" applyFill="1" applyBorder="1" applyAlignment="1">
      <alignment horizontal="center" vertical="center"/>
    </xf>
    <xf numFmtId="0" fontId="94" fillId="22" borderId="21" xfId="0" applyFont="1" applyFill="1" applyBorder="1" applyAlignment="1">
      <alignment horizontal="center" vertical="center"/>
    </xf>
    <xf numFmtId="0" fontId="22" fillId="22" borderId="21" xfId="188" applyFont="1" applyFill="1" applyBorder="1" applyAlignment="1">
      <alignment horizontal="center" vertical="center" wrapText="1"/>
    </xf>
    <xf numFmtId="170" fontId="30" fillId="22" borderId="21" xfId="59" quotePrefix="1" applyNumberFormat="1" applyFont="1" applyFill="1" applyBorder="1" applyAlignment="1">
      <alignment horizontal="right" vertical="center" wrapText="1"/>
    </xf>
    <xf numFmtId="181" fontId="30" fillId="22" borderId="21" xfId="59" applyNumberFormat="1" applyFont="1" applyFill="1" applyBorder="1" applyAlignment="1">
      <alignment horizontal="right" vertical="center" wrapText="1"/>
    </xf>
    <xf numFmtId="225" fontId="30" fillId="22" borderId="21" xfId="336" applyNumberFormat="1" applyFont="1" applyFill="1" applyBorder="1" applyAlignment="1">
      <alignment horizontal="right" vertical="center"/>
    </xf>
    <xf numFmtId="170" fontId="30" fillId="22" borderId="21" xfId="59" applyNumberFormat="1" applyFont="1" applyFill="1" applyBorder="1" applyAlignment="1">
      <alignment horizontal="right" vertical="center" wrapText="1"/>
    </xf>
    <xf numFmtId="181" fontId="30" fillId="22" borderId="21" xfId="336" applyNumberFormat="1" applyFont="1" applyFill="1" applyBorder="1" applyAlignment="1">
      <alignment horizontal="right" vertical="center"/>
    </xf>
    <xf numFmtId="0" fontId="22" fillId="0" borderId="21" xfId="185" applyFont="1" applyBorder="1" applyAlignment="1">
      <alignment horizontal="center" vertical="center" wrapText="1"/>
    </xf>
    <xf numFmtId="0" fontId="91" fillId="0" borderId="21" xfId="0" quotePrefix="1" applyFont="1" applyBorder="1" applyAlignment="1">
      <alignment horizontal="center" vertical="center" wrapText="1"/>
    </xf>
    <xf numFmtId="0" fontId="93" fillId="0" borderId="22" xfId="0" applyFont="1" applyBorder="1" applyAlignment="1">
      <alignment horizontal="center" vertical="center" wrapText="1"/>
    </xf>
    <xf numFmtId="3" fontId="30" fillId="22" borderId="21" xfId="338" applyNumberFormat="1" applyFont="1" applyFill="1" applyBorder="1" applyAlignment="1">
      <alignment horizontal="right" vertical="center" wrapText="1"/>
    </xf>
    <xf numFmtId="0" fontId="30" fillId="0" borderId="21" xfId="0" applyFont="1" applyBorder="1" applyAlignment="1">
      <alignment horizontal="right" vertical="center" wrapText="1"/>
    </xf>
    <xf numFmtId="0" fontId="91" fillId="0" borderId="21" xfId="0" applyFont="1" applyBorder="1" applyAlignment="1">
      <alignment horizontal="right" vertical="center" wrapText="1"/>
    </xf>
    <xf numFmtId="224" fontId="91" fillId="0" borderId="21" xfId="0" applyNumberFormat="1" applyFont="1" applyBorder="1" applyAlignment="1">
      <alignment horizontal="right" vertical="center" wrapText="1"/>
    </xf>
    <xf numFmtId="3" fontId="30" fillId="22" borderId="21" xfId="339" applyNumberFormat="1" applyFont="1" applyFill="1" applyBorder="1" applyAlignment="1">
      <alignment horizontal="right" vertical="center" wrapText="1"/>
    </xf>
    <xf numFmtId="170" fontId="30" fillId="22" borderId="21" xfId="0" applyNumberFormat="1" applyFont="1" applyFill="1" applyBorder="1" applyAlignment="1">
      <alignment horizontal="right" vertical="center"/>
    </xf>
    <xf numFmtId="0" fontId="94" fillId="0" borderId="21" xfId="0" applyFont="1" applyBorder="1" applyAlignment="1">
      <alignment horizontal="right" vertical="center" wrapText="1"/>
    </xf>
    <xf numFmtId="1" fontId="91" fillId="0" borderId="21" xfId="0" applyNumberFormat="1" applyFont="1" applyBorder="1" applyAlignment="1">
      <alignment horizontal="right" vertical="center" wrapText="1"/>
    </xf>
    <xf numFmtId="0" fontId="30" fillId="22" borderId="21" xfId="185" applyFont="1" applyFill="1" applyBorder="1" applyAlignment="1">
      <alignment horizontal="right" vertical="center" wrapText="1"/>
    </xf>
    <xf numFmtId="223" fontId="30" fillId="22" borderId="21" xfId="185" applyNumberFormat="1" applyFont="1" applyFill="1" applyBorder="1" applyAlignment="1">
      <alignment horizontal="right" vertical="center" wrapText="1"/>
    </xf>
    <xf numFmtId="3" fontId="30" fillId="0" borderId="21" xfId="185" applyNumberFormat="1" applyFont="1" applyFill="1" applyBorder="1" applyAlignment="1">
      <alignment horizontal="right" vertical="center" wrapText="1"/>
    </xf>
    <xf numFmtId="3" fontId="30" fillId="0" borderId="21" xfId="0" applyNumberFormat="1" applyFont="1" applyBorder="1" applyAlignment="1">
      <alignment horizontal="right" vertical="center" wrapText="1"/>
    </xf>
    <xf numFmtId="9" fontId="30" fillId="0" borderId="21" xfId="196" applyNumberFormat="1" applyFont="1" applyBorder="1" applyAlignment="1">
      <alignment horizontal="right" vertical="center" wrapText="1"/>
    </xf>
    <xf numFmtId="181" fontId="30" fillId="22" borderId="21" xfId="0" applyNumberFormat="1" applyFont="1" applyFill="1" applyBorder="1" applyAlignment="1">
      <alignment horizontal="right" vertical="center"/>
    </xf>
    <xf numFmtId="9" fontId="30" fillId="22" borderId="21" xfId="342" applyFont="1" applyFill="1" applyBorder="1" applyAlignment="1">
      <alignment horizontal="right" vertical="center"/>
    </xf>
    <xf numFmtId="9" fontId="30" fillId="22" borderId="21" xfId="342" applyFont="1" applyFill="1" applyBorder="1" applyAlignment="1">
      <alignment horizontal="right" vertical="center" wrapText="1"/>
    </xf>
    <xf numFmtId="0" fontId="30" fillId="22" borderId="21" xfId="0" applyFont="1" applyFill="1" applyBorder="1" applyAlignment="1">
      <alignment horizontal="right"/>
    </xf>
    <xf numFmtId="0" fontId="22" fillId="0" borderId="21" xfId="185" applyFont="1" applyBorder="1" applyAlignment="1">
      <alignment horizontal="right" vertical="center" wrapText="1"/>
    </xf>
    <xf numFmtId="170" fontId="22" fillId="0" borderId="21" xfId="59" applyNumberFormat="1" applyFont="1" applyFill="1" applyBorder="1" applyAlignment="1">
      <alignment horizontal="right" vertical="center" wrapText="1"/>
    </xf>
    <xf numFmtId="0" fontId="22" fillId="22" borderId="21" xfId="188" applyFont="1" applyFill="1" applyBorder="1" applyAlignment="1">
      <alignment horizontal="right"/>
    </xf>
    <xf numFmtId="9" fontId="22" fillId="0" borderId="21" xfId="185" applyNumberFormat="1" applyFont="1" applyBorder="1" applyAlignment="1">
      <alignment horizontal="right" vertical="center" wrapText="1"/>
    </xf>
    <xf numFmtId="220" fontId="22" fillId="0" borderId="21" xfId="185" applyNumberFormat="1" applyFont="1" applyBorder="1" applyAlignment="1">
      <alignment horizontal="right" vertical="center" wrapText="1"/>
    </xf>
    <xf numFmtId="170" fontId="30" fillId="0" borderId="21" xfId="59" applyNumberFormat="1" applyFont="1" applyFill="1" applyBorder="1" applyAlignment="1">
      <alignment horizontal="right" vertical="center" wrapText="1"/>
    </xf>
    <xf numFmtId="0" fontId="30" fillId="22" borderId="21" xfId="188" applyFont="1" applyFill="1" applyBorder="1" applyAlignment="1">
      <alignment horizontal="right"/>
    </xf>
    <xf numFmtId="9" fontId="30" fillId="0" borderId="21" xfId="185" applyNumberFormat="1" applyFont="1" applyBorder="1" applyAlignment="1">
      <alignment horizontal="right" vertical="center" wrapText="1"/>
    </xf>
    <xf numFmtId="220" fontId="30" fillId="0" borderId="21" xfId="185" applyNumberFormat="1" applyFont="1" applyBorder="1" applyAlignment="1">
      <alignment horizontal="right" vertical="center" wrapText="1"/>
    </xf>
    <xf numFmtId="41" fontId="30" fillId="22" borderId="21" xfId="337" applyFont="1" applyFill="1" applyBorder="1" applyAlignment="1">
      <alignment horizontal="right"/>
    </xf>
    <xf numFmtId="41" fontId="30" fillId="0" borderId="21" xfId="337" applyFont="1" applyBorder="1" applyAlignment="1">
      <alignment horizontal="right" vertical="center" wrapText="1"/>
    </xf>
    <xf numFmtId="181" fontId="30" fillId="22" borderId="21" xfId="188" applyNumberFormat="1" applyFont="1" applyFill="1" applyBorder="1" applyAlignment="1">
      <alignment horizontal="right" vertical="center"/>
    </xf>
    <xf numFmtId="41" fontId="22" fillId="0" borderId="21" xfId="337" applyFont="1" applyBorder="1" applyAlignment="1">
      <alignment horizontal="right" vertical="center" wrapText="1"/>
    </xf>
    <xf numFmtId="170" fontId="22" fillId="22" borderId="21" xfId="336" applyNumberFormat="1" applyFont="1" applyFill="1" applyBorder="1" applyAlignment="1">
      <alignment horizontal="right" vertical="center"/>
    </xf>
    <xf numFmtId="41" fontId="22" fillId="22" borderId="21" xfId="337" applyFont="1" applyFill="1" applyBorder="1" applyAlignment="1">
      <alignment horizontal="right" vertical="center"/>
    </xf>
    <xf numFmtId="221" fontId="30" fillId="0" borderId="21" xfId="337" applyNumberFormat="1" applyFont="1" applyBorder="1" applyAlignment="1">
      <alignment horizontal="right" vertical="center" wrapText="1"/>
    </xf>
    <xf numFmtId="219" fontId="30" fillId="0" borderId="21" xfId="59" applyNumberFormat="1" applyFont="1" applyFill="1" applyBorder="1" applyAlignment="1">
      <alignment horizontal="right" vertical="center" wrapText="1"/>
    </xf>
    <xf numFmtId="37" fontId="30" fillId="22" borderId="21" xfId="188" applyNumberFormat="1" applyFont="1" applyFill="1" applyBorder="1" applyAlignment="1">
      <alignment horizontal="right"/>
    </xf>
    <xf numFmtId="219" fontId="30" fillId="0" borderId="21" xfId="336" applyNumberFormat="1" applyFont="1" applyFill="1" applyBorder="1" applyAlignment="1">
      <alignment horizontal="right" vertical="center"/>
    </xf>
    <xf numFmtId="41" fontId="30" fillId="22" borderId="21" xfId="337" applyFont="1" applyFill="1" applyBorder="1" applyAlignment="1">
      <alignment horizontal="right" vertical="center"/>
    </xf>
    <xf numFmtId="2" fontId="22" fillId="0" borderId="21" xfId="185" applyNumberFormat="1" applyFont="1" applyBorder="1" applyAlignment="1">
      <alignment horizontal="right" vertical="center" wrapText="1"/>
    </xf>
    <xf numFmtId="218" fontId="22" fillId="22" borderId="21" xfId="337" applyNumberFormat="1" applyFont="1" applyFill="1" applyBorder="1" applyAlignment="1">
      <alignment horizontal="right" vertical="center"/>
    </xf>
    <xf numFmtId="43" fontId="30" fillId="0" borderId="21" xfId="59" applyNumberFormat="1" applyFont="1" applyFill="1" applyBorder="1" applyAlignment="1">
      <alignment horizontal="right" vertical="center" wrapText="1"/>
    </xf>
    <xf numFmtId="218" fontId="30" fillId="22" borderId="21" xfId="337" applyNumberFormat="1" applyFont="1" applyFill="1" applyBorder="1" applyAlignment="1">
      <alignment horizontal="right" vertical="center"/>
    </xf>
    <xf numFmtId="218" fontId="30" fillId="0" borderId="21" xfId="337" applyNumberFormat="1" applyFont="1" applyFill="1" applyBorder="1" applyAlignment="1">
      <alignment horizontal="right" vertical="center" wrapText="1"/>
    </xf>
    <xf numFmtId="0" fontId="91" fillId="0" borderId="21" xfId="0" applyFont="1" applyBorder="1" applyAlignment="1">
      <alignment horizontal="right"/>
    </xf>
    <xf numFmtId="0" fontId="91" fillId="22" borderId="21" xfId="0" applyFont="1" applyFill="1" applyBorder="1" applyAlignment="1">
      <alignment horizontal="right"/>
    </xf>
    <xf numFmtId="10" fontId="91" fillId="0" borderId="21" xfId="188" applyNumberFormat="1" applyFont="1" applyBorder="1" applyAlignment="1">
      <alignment horizontal="right" vertical="center" wrapText="1"/>
    </xf>
    <xf numFmtId="10" fontId="91" fillId="0" borderId="21" xfId="57" applyNumberFormat="1" applyFont="1" applyFill="1" applyBorder="1" applyAlignment="1">
      <alignment horizontal="right" vertical="center" wrapText="1"/>
    </xf>
    <xf numFmtId="3" fontId="91" fillId="0" borderId="21" xfId="0" applyNumberFormat="1" applyFont="1" applyBorder="1" applyAlignment="1">
      <alignment horizontal="right" vertical="center"/>
    </xf>
    <xf numFmtId="222" fontId="91" fillId="22" borderId="21" xfId="0" applyNumberFormat="1" applyFont="1" applyFill="1" applyBorder="1" applyAlignment="1">
      <alignment horizontal="right" vertical="center"/>
    </xf>
    <xf numFmtId="3" fontId="91" fillId="22" borderId="21" xfId="0" applyNumberFormat="1" applyFont="1" applyFill="1" applyBorder="1" applyAlignment="1">
      <alignment horizontal="right" vertical="center"/>
    </xf>
    <xf numFmtId="3" fontId="91" fillId="0" borderId="21" xfId="0" applyNumberFormat="1" applyFont="1" applyBorder="1" applyAlignment="1">
      <alignment horizontal="right"/>
    </xf>
    <xf numFmtId="222" fontId="91" fillId="0" borderId="21" xfId="0" applyNumberFormat="1" applyFont="1" applyBorder="1" applyAlignment="1">
      <alignment horizontal="right" vertical="center"/>
    </xf>
    <xf numFmtId="0" fontId="30" fillId="0" borderId="22" xfId="0" applyFont="1" applyBorder="1" applyAlignment="1">
      <alignment horizontal="right" vertical="center"/>
    </xf>
    <xf numFmtId="3" fontId="91" fillId="0" borderId="22" xfId="0" applyNumberFormat="1" applyFont="1" applyBorder="1" applyAlignment="1">
      <alignment horizontal="right" vertical="center"/>
    </xf>
    <xf numFmtId="3" fontId="91" fillId="22" borderId="22" xfId="0" applyNumberFormat="1" applyFont="1" applyFill="1" applyBorder="1" applyAlignment="1">
      <alignment horizontal="right" vertical="center"/>
    </xf>
    <xf numFmtId="10" fontId="91" fillId="0" borderId="22" xfId="188" applyNumberFormat="1" applyFont="1" applyBorder="1" applyAlignment="1">
      <alignment horizontal="right" vertical="center" wrapText="1"/>
    </xf>
    <xf numFmtId="10" fontId="91" fillId="0" borderId="22" xfId="57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4" fillId="0" borderId="21" xfId="185" applyFont="1" applyBorder="1" applyAlignment="1">
      <alignment horizontal="center" vertical="center" wrapText="1"/>
    </xf>
    <xf numFmtId="0" fontId="94" fillId="0" borderId="21" xfId="0" quotePrefix="1" applyFont="1" applyBorder="1" applyAlignment="1">
      <alignment horizontal="left" vertical="center" wrapText="1"/>
    </xf>
    <xf numFmtId="3" fontId="94" fillId="0" borderId="21" xfId="0" applyNumberFormat="1" applyFont="1" applyBorder="1" applyAlignment="1">
      <alignment horizontal="right" vertical="center" wrapText="1"/>
    </xf>
    <xf numFmtId="9" fontId="94" fillId="0" borderId="21" xfId="196" applyNumberFormat="1" applyFont="1" applyBorder="1" applyAlignment="1">
      <alignment horizontal="right" vertical="center" wrapText="1"/>
    </xf>
    <xf numFmtId="0" fontId="94" fillId="0" borderId="21" xfId="0" applyFont="1" applyBorder="1" applyAlignment="1">
      <alignment horizontal="left" vertical="center" wrapText="1"/>
    </xf>
    <xf numFmtId="0" fontId="94" fillId="22" borderId="21" xfId="0" applyFont="1" applyFill="1" applyBorder="1" applyAlignment="1">
      <alignment vertical="center" wrapText="1"/>
    </xf>
    <xf numFmtId="0" fontId="94" fillId="22" borderId="21" xfId="0" applyFont="1" applyFill="1" applyBorder="1" applyAlignment="1">
      <alignment horizontal="center" vertical="center" wrapText="1"/>
    </xf>
    <xf numFmtId="0" fontId="94" fillId="22" borderId="21" xfId="185" applyFont="1" applyFill="1" applyBorder="1" applyAlignment="1">
      <alignment horizontal="right" vertical="center" wrapText="1"/>
    </xf>
    <xf numFmtId="170" fontId="94" fillId="22" borderId="21" xfId="196" applyNumberFormat="1" applyFont="1" applyFill="1" applyBorder="1" applyAlignment="1">
      <alignment horizontal="right" vertical="center"/>
    </xf>
    <xf numFmtId="170" fontId="94" fillId="22" borderId="21" xfId="64" applyNumberFormat="1" applyFont="1" applyFill="1" applyBorder="1" applyAlignment="1">
      <alignment horizontal="right" vertical="center" wrapText="1"/>
    </xf>
    <xf numFmtId="3" fontId="94" fillId="0" borderId="21" xfId="185" applyNumberFormat="1" applyFont="1" applyBorder="1" applyAlignment="1">
      <alignment horizontal="right" vertical="center" wrapText="1"/>
    </xf>
    <xf numFmtId="0" fontId="94" fillId="0" borderId="21" xfId="0" applyFont="1" applyBorder="1" applyAlignment="1">
      <alignment vertical="center" wrapText="1"/>
    </xf>
    <xf numFmtId="0" fontId="94" fillId="0" borderId="21" xfId="0" applyFont="1" applyBorder="1" applyAlignment="1">
      <alignment horizontal="right" vertical="center"/>
    </xf>
    <xf numFmtId="3" fontId="94" fillId="0" borderId="21" xfId="0" applyNumberFormat="1" applyFont="1" applyBorder="1" applyAlignment="1">
      <alignment horizontal="right" vertical="center"/>
    </xf>
    <xf numFmtId="3" fontId="94" fillId="22" borderId="21" xfId="0" applyNumberFormat="1" applyFont="1" applyFill="1" applyBorder="1" applyAlignment="1">
      <alignment horizontal="right" vertical="center"/>
    </xf>
    <xf numFmtId="10" fontId="94" fillId="0" borderId="21" xfId="188" applyNumberFormat="1" applyFont="1" applyBorder="1" applyAlignment="1">
      <alignment horizontal="right" vertical="center" wrapText="1"/>
    </xf>
    <xf numFmtId="10" fontId="94" fillId="0" borderId="21" xfId="57" applyNumberFormat="1" applyFont="1" applyFill="1" applyBorder="1" applyAlignment="1">
      <alignment horizontal="right" vertical="center" wrapText="1"/>
    </xf>
    <xf numFmtId="0" fontId="91" fillId="0" borderId="0" xfId="0" quotePrefix="1" applyFont="1" applyBorder="1" applyAlignment="1">
      <alignment horizontal="center" vertical="center" wrapText="1"/>
    </xf>
    <xf numFmtId="0" fontId="91" fillId="0" borderId="0" xfId="0" quotePrefix="1" applyFont="1" applyBorder="1" applyAlignment="1">
      <alignment horizontal="left" vertical="center" wrapText="1"/>
    </xf>
    <xf numFmtId="3" fontId="88" fillId="0" borderId="0" xfId="198" applyFont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85" fillId="0" borderId="15" xfId="185" applyFont="1" applyBorder="1" applyAlignment="1">
      <alignment horizontal="center" vertical="center" wrapText="1"/>
    </xf>
    <xf numFmtId="0" fontId="85" fillId="0" borderId="18" xfId="185" applyFont="1" applyBorder="1" applyAlignment="1">
      <alignment horizontal="center" vertical="center" wrapText="1"/>
    </xf>
    <xf numFmtId="3" fontId="85" fillId="0" borderId="15" xfId="198" applyFont="1" applyBorder="1" applyAlignment="1">
      <alignment horizontal="center" vertical="center" wrapText="1"/>
    </xf>
    <xf numFmtId="3" fontId="85" fillId="0" borderId="18" xfId="198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0" xfId="185" applyFont="1" applyBorder="1" applyAlignment="1">
      <alignment horizontal="center" vertical="center" wrapText="1"/>
    </xf>
    <xf numFmtId="0" fontId="85" fillId="0" borderId="3" xfId="185" applyFont="1" applyBorder="1" applyAlignment="1">
      <alignment horizontal="center" vertical="center" wrapText="1"/>
    </xf>
    <xf numFmtId="0" fontId="85" fillId="0" borderId="19" xfId="185" applyFont="1" applyBorder="1" applyAlignment="1">
      <alignment horizontal="center" vertical="center" wrapText="1"/>
    </xf>
    <xf numFmtId="1" fontId="85" fillId="0" borderId="10" xfId="197" applyFont="1" applyBorder="1" applyAlignment="1">
      <alignment horizontal="center" vertical="center" wrapText="1"/>
    </xf>
    <xf numFmtId="1" fontId="85" fillId="0" borderId="3" xfId="197" applyFont="1" applyBorder="1" applyAlignment="1">
      <alignment horizontal="center" vertical="center" wrapText="1"/>
    </xf>
    <xf numFmtId="1" fontId="85" fillId="0" borderId="19" xfId="197" applyFont="1" applyBorder="1" applyAlignment="1">
      <alignment horizontal="center" vertical="center" wrapText="1"/>
    </xf>
  </cellXfs>
  <cellStyles count="343">
    <cellStyle name="          _x000d__x000a_shell=progman.exe_x000d__x000a_m" xfId="1"/>
    <cellStyle name="??" xfId="2"/>
    <cellStyle name="?? [0.00]_ Att. 1- Cover" xfId="3"/>
    <cellStyle name="?? [0]" xfId="4"/>
    <cellStyle name="?? 2" xfId="5"/>
    <cellStyle name="?? 3" xfId="6"/>
    <cellStyle name="?? 4" xfId="7"/>
    <cellStyle name="?? 5" xfId="8"/>
    <cellStyle name="?_x001d_??%U©÷u&amp;H©÷9_x0008_?_x0009_s_x000a__x0007__x0001__x0001_" xfId="9"/>
    <cellStyle name="???? [0.00]_PRODUCT DETAIL Q1" xfId="10"/>
    <cellStyle name="????_??" xfId="11"/>
    <cellStyle name="???[0]_?? DI" xfId="12"/>
    <cellStyle name="???_?? DI" xfId="13"/>
    <cellStyle name="??[0]_BRE" xfId="14"/>
    <cellStyle name="??_ ??? ???? " xfId="15"/>
    <cellStyle name="??A? [0]_ÿÿÿÿÿÿ_1_¢¬???¢â? " xfId="16"/>
    <cellStyle name="??A?_ÿÿÿÿÿÿ_1_¢¬???¢â? " xfId="17"/>
    <cellStyle name="?¡±¢¥?_?¨ù??¢´¢¥_¢¬???¢â? " xfId="18"/>
    <cellStyle name="?ðÇ%U?&amp;H?_x0008_?s_x000a__x0007__x0001__x0001_" xfId="19"/>
    <cellStyle name="[0]_Chi phÝ kh¸c_V" xfId="20"/>
    <cellStyle name="_Bang Chi tieu (2)" xfId="21"/>
    <cellStyle name="_Book1" xfId="22"/>
    <cellStyle name="_Book1_1" xfId="23"/>
    <cellStyle name="_Du toan" xfId="24"/>
    <cellStyle name="~1" xfId="25"/>
    <cellStyle name="•W€_STDFOR" xfId="26"/>
    <cellStyle name="W_STDFOR" xfId="27"/>
    <cellStyle name="1" xfId="28"/>
    <cellStyle name="1 2" xfId="29"/>
    <cellStyle name="¹éºÐÀ²_±âÅ¸" xfId="30"/>
    <cellStyle name="2" xfId="31"/>
    <cellStyle name="3" xfId="32"/>
    <cellStyle name="4" xfId="33"/>
    <cellStyle name="6" xfId="34"/>
    <cellStyle name="ÅëÈ­ [0]_¿ì¹°Åë" xfId="35"/>
    <cellStyle name="AeE­ [0]_INQUIRY ¿?¾÷AßAø " xfId="36"/>
    <cellStyle name="ÅëÈ­ [0]_laroux" xfId="37"/>
    <cellStyle name="ÅëÈ­_¿ì¹°Åë" xfId="38"/>
    <cellStyle name="AeE­_INQUIRY ¿?¾÷AßAø " xfId="39"/>
    <cellStyle name="ÅëÈ­_laroux" xfId="40"/>
    <cellStyle name="ÄÞ¸¶ [0]_¿ì¹°Åë" xfId="41"/>
    <cellStyle name="AÞ¸¶ [0]_INQUIRY ¿?¾÷AßAø " xfId="42"/>
    <cellStyle name="ÄÞ¸¶ [0]_L601CPT" xfId="43"/>
    <cellStyle name="ÄÞ¸¶_¿ì¹°Åë" xfId="44"/>
    <cellStyle name="AÞ¸¶_INQUIRY ¿?¾÷AßAø " xfId="45"/>
    <cellStyle name="ÄÞ¸¶_L601CPT" xfId="46"/>
    <cellStyle name="Bình Thường_Sheet1" xfId="47"/>
    <cellStyle name="C?AØ_¿?¾÷CoE² " xfId="48"/>
    <cellStyle name="Ç¥ÁØ_#2(M17)_1" xfId="49"/>
    <cellStyle name="C￥AØ_¿μ¾÷CoE² " xfId="50"/>
    <cellStyle name="Ç¥ÁØ_±³°¢¼ö·®" xfId="51"/>
    <cellStyle name="C￥AØ_≫c¾÷ºIº° AN°e " xfId="52"/>
    <cellStyle name="Calc Currency (0)" xfId="53"/>
    <cellStyle name="category" xfId="54"/>
    <cellStyle name="Chi phÝ kh¸c_Book1" xfId="55"/>
    <cellStyle name="Comma [0]" xfId="337" builtinId="6"/>
    <cellStyle name="Comma 10" xfId="56"/>
    <cellStyle name="Comma 116" xfId="57"/>
    <cellStyle name="Comma 2" xfId="58"/>
    <cellStyle name="Comma 2 10" xfId="59"/>
    <cellStyle name="Comma 2 2" xfId="60"/>
    <cellStyle name="Comma 2_Bieu KH phat trien GD-DT 2020" xfId="338"/>
    <cellStyle name="Comma 3" xfId="61"/>
    <cellStyle name="Comma 3 2" xfId="62"/>
    <cellStyle name="Comma 3 2 2" xfId="63"/>
    <cellStyle name="Comma 3 2 3" xfId="64"/>
    <cellStyle name="Comma 4" xfId="65"/>
    <cellStyle name="Comma 6" xfId="66"/>
    <cellStyle name="Comma 7" xfId="67"/>
    <cellStyle name="comma zerodec" xfId="68"/>
    <cellStyle name="comma zerodec 2" xfId="69"/>
    <cellStyle name="Comma0" xfId="70"/>
    <cellStyle name="Currency0" xfId="71"/>
    <cellStyle name="Currency1" xfId="72"/>
    <cellStyle name="Currency1 2" xfId="73"/>
    <cellStyle name="D1" xfId="74"/>
    <cellStyle name="Date" xfId="75"/>
    <cellStyle name="Dezimal [0]_UXO VII" xfId="76"/>
    <cellStyle name="Dezimal_UXO VII" xfId="77"/>
    <cellStyle name="Dollar (zero dec)" xfId="78"/>
    <cellStyle name="Dollar (zero dec) 2" xfId="79"/>
    <cellStyle name="Dziesi?tny [0]_Invoices2001Slovakia" xfId="80"/>
    <cellStyle name="Dziesi?tny_Invoices2001Slovakia" xfId="81"/>
    <cellStyle name="Dziesietny [0]_Invoices2001Slovakia" xfId="82"/>
    <cellStyle name="Dziesiętny [0]_Invoices2001Slovakia" xfId="83"/>
    <cellStyle name="Dziesietny [0]_Invoices2001Slovakia_01_Nha so 1_Dien" xfId="84"/>
    <cellStyle name="Dziesiętny [0]_Invoices2001Slovakia_01_Nha so 1_Dien" xfId="85"/>
    <cellStyle name="Dziesietny [0]_Invoices2001Slovakia_01_Nha so 1_Dien 2" xfId="86"/>
    <cellStyle name="Dziesiętny [0]_Invoices2001Slovakia_01_Nha so 1_Dien 2" xfId="87"/>
    <cellStyle name="Dziesietny [0]_Invoices2001Slovakia_01_Nha so 1_Dien 3" xfId="88"/>
    <cellStyle name="Dziesiętny [0]_Invoices2001Slovakia_01_Nha so 1_Dien 3" xfId="89"/>
    <cellStyle name="Dziesietny [0]_Invoices2001Slovakia_10_Nha so 10_Dien1" xfId="90"/>
    <cellStyle name="Dziesiętny [0]_Invoices2001Slovakia_10_Nha so 10_Dien1" xfId="91"/>
    <cellStyle name="Dziesietny [0]_Invoices2001Slovakia_10_Nha so 10_Dien1 2" xfId="92"/>
    <cellStyle name="Dziesiętny [0]_Invoices2001Slovakia_10_Nha so 10_Dien1 2" xfId="93"/>
    <cellStyle name="Dziesietny [0]_Invoices2001Slovakia_10_Nha so 10_Dien1 3" xfId="94"/>
    <cellStyle name="Dziesiętny [0]_Invoices2001Slovakia_10_Nha so 10_Dien1 3" xfId="95"/>
    <cellStyle name="Dziesietny [0]_Invoices2001Slovakia_bang so sanh gia tri" xfId="96"/>
    <cellStyle name="Dziesiętny [0]_Invoices2001Slovakia_Book1" xfId="97"/>
    <cellStyle name="Dziesietny [0]_Invoices2001Slovakia_Book1_1" xfId="98"/>
    <cellStyle name="Dziesiętny [0]_Invoices2001Slovakia_Book1_1" xfId="99"/>
    <cellStyle name="Dziesietny [0]_Invoices2001Slovakia_Book1_1 2" xfId="100"/>
    <cellStyle name="Dziesiętny [0]_Invoices2001Slovakia_Book1_1 2" xfId="101"/>
    <cellStyle name="Dziesietny [0]_Invoices2001Slovakia_Book1_1 3" xfId="102"/>
    <cellStyle name="Dziesiętny [0]_Invoices2001Slovakia_Book1_1 3" xfId="103"/>
    <cellStyle name="Dziesietny [0]_Invoices2001Slovakia_Book1_1_Book1" xfId="104"/>
    <cellStyle name="Dziesiętny [0]_Invoices2001Slovakia_Book1_1_Book1" xfId="105"/>
    <cellStyle name="Dziesietny [0]_Invoices2001Slovakia_Book1_2" xfId="106"/>
    <cellStyle name="Dziesiętny [0]_Invoices2001Slovakia_Book1_2" xfId="107"/>
    <cellStyle name="Dziesietny [0]_Invoices2001Slovakia_Nhalamviec VTC(25-1-05)" xfId="108"/>
    <cellStyle name="Dziesiętny [0]_Invoices2001Slovakia_Nhalamviec VTC(25-1-05)" xfId="109"/>
    <cellStyle name="Dziesietny [0]_Invoices2001Slovakia_TDT KHANH HOA" xfId="110"/>
    <cellStyle name="Dziesiętny [0]_Invoices2001Slovakia_TDT KHANH HOA" xfId="111"/>
    <cellStyle name="Dziesietny_Invoices2001Slovakia" xfId="112"/>
    <cellStyle name="Dziesiętny_Invoices2001Slovakia" xfId="113"/>
    <cellStyle name="Dziesietny_Invoices2001Slovakia_01_Nha so 1_Dien" xfId="114"/>
    <cellStyle name="Dziesiętny_Invoices2001Slovakia_01_Nha so 1_Dien" xfId="115"/>
    <cellStyle name="Dziesietny_Invoices2001Slovakia_01_Nha so 1_Dien 2" xfId="116"/>
    <cellStyle name="Dziesiętny_Invoices2001Slovakia_01_Nha so 1_Dien 2" xfId="117"/>
    <cellStyle name="Dziesietny_Invoices2001Slovakia_01_Nha so 1_Dien 3" xfId="118"/>
    <cellStyle name="Dziesiętny_Invoices2001Slovakia_01_Nha so 1_Dien 3" xfId="119"/>
    <cellStyle name="Dziesietny_Invoices2001Slovakia_10_Nha so 10_Dien1" xfId="120"/>
    <cellStyle name="Dziesiętny_Invoices2001Slovakia_10_Nha so 10_Dien1" xfId="121"/>
    <cellStyle name="Dziesietny_Invoices2001Slovakia_10_Nha so 10_Dien1 2" xfId="122"/>
    <cellStyle name="Dziesiętny_Invoices2001Slovakia_10_Nha so 10_Dien1 2" xfId="123"/>
    <cellStyle name="Dziesietny_Invoices2001Slovakia_10_Nha so 10_Dien1 3" xfId="124"/>
    <cellStyle name="Dziesiętny_Invoices2001Slovakia_10_Nha so 10_Dien1 3" xfId="125"/>
    <cellStyle name="Dziesietny_Invoices2001Slovakia_bang so sanh gia tri" xfId="126"/>
    <cellStyle name="Dziesiętny_Invoices2001Slovakia_Book1" xfId="127"/>
    <cellStyle name="Dziesietny_Invoices2001Slovakia_Book1_1" xfId="128"/>
    <cellStyle name="Dziesiętny_Invoices2001Slovakia_Book1_1" xfId="129"/>
    <cellStyle name="Dziesietny_Invoices2001Slovakia_Book1_1 2" xfId="130"/>
    <cellStyle name="Dziesiętny_Invoices2001Slovakia_Book1_1 2" xfId="131"/>
    <cellStyle name="Dziesietny_Invoices2001Slovakia_Book1_1 3" xfId="132"/>
    <cellStyle name="Dziesiętny_Invoices2001Slovakia_Book1_1 3" xfId="133"/>
    <cellStyle name="Dziesietny_Invoices2001Slovakia_Book1_1_Book1" xfId="134"/>
    <cellStyle name="Dziesiętny_Invoices2001Slovakia_Book1_1_Book1" xfId="135"/>
    <cellStyle name="Dziesietny_Invoices2001Slovakia_Book1_2" xfId="136"/>
    <cellStyle name="Dziesiętny_Invoices2001Slovakia_Book1_2" xfId="137"/>
    <cellStyle name="Dziesietny_Invoices2001Slovakia_Nhalamviec VTC(25-1-05)" xfId="138"/>
    <cellStyle name="Dziesiętny_Invoices2001Slovakia_Nhalamviec VTC(25-1-05)" xfId="139"/>
    <cellStyle name="Dziesietny_Invoices2001Slovakia_TDT KHANH HOA" xfId="140"/>
    <cellStyle name="Dziesiętny_Invoices2001Slovakia_TDT KHANH HOA" xfId="141"/>
    <cellStyle name="e" xfId="142"/>
    <cellStyle name="e 2" xfId="143"/>
    <cellStyle name="f" xfId="144"/>
    <cellStyle name="f 2" xfId="145"/>
    <cellStyle name="Fixed" xfId="146"/>
    <cellStyle name="Grey" xfId="147"/>
    <cellStyle name="HEADER" xfId="148"/>
    <cellStyle name="Header1" xfId="149"/>
    <cellStyle name="Header2" xfId="150"/>
    <cellStyle name="Heading 1 2" xfId="151"/>
    <cellStyle name="Heading 2 2" xfId="152"/>
    <cellStyle name="Heading1" xfId="153"/>
    <cellStyle name="Heading2" xfId="154"/>
    <cellStyle name="headoption" xfId="155"/>
    <cellStyle name="Hoa-Scholl" xfId="156"/>
    <cellStyle name="i phÝ kh¸c_B¶ng 2" xfId="157"/>
    <cellStyle name="I.3" xfId="158"/>
    <cellStyle name="I.3 2" xfId="159"/>
    <cellStyle name="ï-¾È»ê_BiÓu TB" xfId="160"/>
    <cellStyle name="Input [yellow]" xfId="161"/>
    <cellStyle name="Input 2" xfId="162"/>
    <cellStyle name="Input 3" xfId="163"/>
    <cellStyle name="Input 4" xfId="164"/>
    <cellStyle name="Input 5" xfId="165"/>
    <cellStyle name="kh¸c_Bang Chi tieu" xfId="166"/>
    <cellStyle name="khanh" xfId="167"/>
    <cellStyle name="khanh 2" xfId="168"/>
    <cellStyle name="Millares [0]_Well Timing" xfId="169"/>
    <cellStyle name="Millares_Well Timing" xfId="170"/>
    <cellStyle name="Model" xfId="171"/>
    <cellStyle name="moi" xfId="172"/>
    <cellStyle name="Moneda [0]_Well Timing" xfId="173"/>
    <cellStyle name="Moneda_Well Timing" xfId="174"/>
    <cellStyle name="Monétaire [0]_TARIFFS DB" xfId="175"/>
    <cellStyle name="Monétaire_TARIFFS DB" xfId="176"/>
    <cellStyle name="n" xfId="177"/>
    <cellStyle name="New" xfId="178"/>
    <cellStyle name="New 2" xfId="179"/>
    <cellStyle name="New Times Roman" xfId="180"/>
    <cellStyle name="New Times Roman 2" xfId="181"/>
    <cellStyle name="no dec" xfId="182"/>
    <cellStyle name="Normal" xfId="0" builtinId="0"/>
    <cellStyle name="Normal - Style1" xfId="183"/>
    <cellStyle name="Normal - Style1 2" xfId="184"/>
    <cellStyle name="Normal 10" xfId="341"/>
    <cellStyle name="Normal 2" xfId="185"/>
    <cellStyle name="Normal 2 2" xfId="186"/>
    <cellStyle name="Normal 2 2 2" xfId="187"/>
    <cellStyle name="Normal 3" xfId="188"/>
    <cellStyle name="Normal 3 2" xfId="189"/>
    <cellStyle name="Normal 4" xfId="190"/>
    <cellStyle name="Normal 4 2" xfId="191"/>
    <cellStyle name="Normal 5" xfId="192"/>
    <cellStyle name="Normal 5 2" xfId="193"/>
    <cellStyle name="Normal 5 2 2" xfId="194"/>
    <cellStyle name="Normal 6" xfId="195"/>
    <cellStyle name="Normal 77" xfId="196"/>
    <cellStyle name="Normal 80" xfId="339"/>
    <cellStyle name="Normal_Bieu BC cap Huyen - Xa " xfId="197"/>
    <cellStyle name="Normal_Bieu giao KH 2001 (Nganh) moi" xfId="198"/>
    <cellStyle name="Normal_CHI TIEU KH 2007 NGAY 7_12" xfId="199"/>
    <cellStyle name="Normal_CHI TIEU KH 2007 NGAY 7_12 3" xfId="340"/>
    <cellStyle name="Normal_Chi tieu KH 2008" xfId="200"/>
    <cellStyle name="Normal_Sheet1 2" xfId="336"/>
    <cellStyle name="Normal1" xfId="201"/>
    <cellStyle name="Normal1 2" xfId="202"/>
    <cellStyle name="Normalny_Cennik obowiazuje od 06-08-2001 r (1)" xfId="203"/>
    <cellStyle name="Œ…‹æØ‚è [0.00]_laroux" xfId="204"/>
    <cellStyle name="Œ…‹æØ‚è_laroux" xfId="205"/>
    <cellStyle name="oft Excel]_x000d__x000a_Comment=The open=/f lines load custom functions into the Paste Function list._x000d__x000a_Maximized=2_x000d__x000a_Basics=1_x000d__x000a_A" xfId="206"/>
    <cellStyle name="oft Excel]_x000d__x000a_Comment=The open=/f lines load custom functions into the Paste Function list._x000d__x000a_Maximized=3_x000d__x000a_Basics=1_x000d__x000a_A" xfId="207"/>
    <cellStyle name="omma [0]_Mktg Prog" xfId="208"/>
    <cellStyle name="ormal_Sheet1_1" xfId="209"/>
    <cellStyle name="Percent" xfId="342" builtinId="5"/>
    <cellStyle name="Percent [2]" xfId="210"/>
    <cellStyle name="Percent [2] 2" xfId="211"/>
    <cellStyle name="s]_x000d__x000a_spooler=yes_x000d__x000a_load=_x000d__x000a_Beep=yes_x000d__x000a_NullPort=None_x000d__x000a_BorderWidth=3_x000d__x000a_CursorBlinkRate=1200_x000d__x000a_DoubleClickSpeed=452_x000d__x000a_Programs=co" xfId="212"/>
    <cellStyle name="SAPBEXaggData" xfId="213"/>
    <cellStyle name="SAPBEXaggDataEmph" xfId="214"/>
    <cellStyle name="SAPBEXaggItem" xfId="215"/>
    <cellStyle name="SAPBEXchaText" xfId="216"/>
    <cellStyle name="SAPBEXexcBad7" xfId="217"/>
    <cellStyle name="SAPBEXexcBad8" xfId="218"/>
    <cellStyle name="SAPBEXexcBad9" xfId="219"/>
    <cellStyle name="SAPBEXexcCritical4" xfId="220"/>
    <cellStyle name="SAPBEXexcCritical5" xfId="221"/>
    <cellStyle name="SAPBEXexcCritical6" xfId="222"/>
    <cellStyle name="SAPBEXexcGood1" xfId="223"/>
    <cellStyle name="SAPBEXexcGood2" xfId="224"/>
    <cellStyle name="SAPBEXexcGood3" xfId="225"/>
    <cellStyle name="SAPBEXfilterDrill" xfId="226"/>
    <cellStyle name="SAPBEXfilterItem" xfId="227"/>
    <cellStyle name="SAPBEXfilterText" xfId="228"/>
    <cellStyle name="SAPBEXformats" xfId="229"/>
    <cellStyle name="SAPBEXheaderItem" xfId="230"/>
    <cellStyle name="SAPBEXheaderItem 2" xfId="231"/>
    <cellStyle name="SAPBEXheaderText" xfId="232"/>
    <cellStyle name="SAPBEXheaderText 2" xfId="233"/>
    <cellStyle name="SAPBEXresData" xfId="234"/>
    <cellStyle name="SAPBEXresDataEmph" xfId="235"/>
    <cellStyle name="SAPBEXresItem" xfId="236"/>
    <cellStyle name="SAPBEXstdData" xfId="237"/>
    <cellStyle name="SAPBEXstdDataEmph" xfId="238"/>
    <cellStyle name="SAPBEXstdItem" xfId="239"/>
    <cellStyle name="SAPBEXtitle" xfId="240"/>
    <cellStyle name="SAPBEXundefined" xfId="241"/>
    <cellStyle name="Siêu nối kết_Book1" xfId="242"/>
    <cellStyle name="Style 1" xfId="243"/>
    <cellStyle name="Style 2" xfId="244"/>
    <cellStyle name="Style 3" xfId="245"/>
    <cellStyle name="style_1" xfId="246"/>
    <cellStyle name="subhead" xfId="247"/>
    <cellStyle name="T" xfId="248"/>
    <cellStyle name="T_09_BangTongHopKinhPhiNhaso9" xfId="249"/>
    <cellStyle name="T_09a_PhanMongNhaSo9" xfId="250"/>
    <cellStyle name="T_09b_PhanThannhaso9" xfId="251"/>
    <cellStyle name="T_09c_PhandienNhaso9" xfId="252"/>
    <cellStyle name="T_09d_Phannuocnhaso9" xfId="253"/>
    <cellStyle name="T_09f_TienluongThannhaso9" xfId="254"/>
    <cellStyle name="T_10b_PhanThanNhaSo10" xfId="255"/>
    <cellStyle name="T_Book1" xfId="256"/>
    <cellStyle name="T_Book1_09_BangTongHopKinhPhiNhaso9" xfId="257"/>
    <cellStyle name="T_Book1_09a_PhanMongNhaSo9" xfId="258"/>
    <cellStyle name="T_Book1_09b_PhanThannhaso9" xfId="259"/>
    <cellStyle name="T_Book1_09c_PhandienNhaso9" xfId="260"/>
    <cellStyle name="T_Book1_09d_Phannuocnhaso9" xfId="261"/>
    <cellStyle name="T_Book1_09f_TienluongThannhaso9" xfId="262"/>
    <cellStyle name="T_Book1_1" xfId="263"/>
    <cellStyle name="T_Book1_1_Can ho 2p phai goc 0.5" xfId="264"/>
    <cellStyle name="T_Book1_1_CPK" xfId="265"/>
    <cellStyle name="T_Book1_1_Thiet bi" xfId="266"/>
    <cellStyle name="T_Book1_10b_PhanThanNhaSo10" xfId="267"/>
    <cellStyle name="T_Book1_2" xfId="268"/>
    <cellStyle name="T_Book1_2_Book1" xfId="269"/>
    <cellStyle name="T_Book1_3" xfId="270"/>
    <cellStyle name="T_Book1_Book1" xfId="271"/>
    <cellStyle name="T_Book1_Book1_1" xfId="272"/>
    <cellStyle name="T_Book1_Can ho 2p phai goc 0.5" xfId="273"/>
    <cellStyle name="T_Book1_CPK" xfId="274"/>
    <cellStyle name="T_Book1_dutoanthuyloinamha" xfId="275"/>
    <cellStyle name="T_Book1_Thiet bi" xfId="276"/>
    <cellStyle name="T_Book1_Tong hop gia tri" xfId="277"/>
    <cellStyle name="T_CDKT" xfId="278"/>
    <cellStyle name="T_CPK" xfId="279"/>
    <cellStyle name="T_dtTL598G1." xfId="280"/>
    <cellStyle name="T_du toan kho bac - Than Uyen" xfId="281"/>
    <cellStyle name="T_dutoanthuyloinamha" xfId="282"/>
    <cellStyle name="T_Khao satD1" xfId="283"/>
    <cellStyle name="T_Kldao dap" xfId="284"/>
    <cellStyle name="T_Thiet bi" xfId="285"/>
    <cellStyle name="T_tien2004" xfId="286"/>
    <cellStyle name="T_Tong DT_Then Thau26-09" xfId="287"/>
    <cellStyle name="T_Tong hop gia tri" xfId="288"/>
    <cellStyle name="th" xfId="289"/>
    <cellStyle name="þ_x001d_ð¤_x000c_¯þ_x0014__x000d_¨þU_x0001_À_x0004_ _x0015__x000f__x0001__x0001_" xfId="290"/>
    <cellStyle name="þ_x001d_ð·_x000c_æþ'_x000d_ßþU_x0001_Ø_x0005_ü_x0014__x0007__x0001__x0001_" xfId="291"/>
    <cellStyle name="þ_x001d_ðÇ%Uý—&amp;Hý9_x0008_Ÿ_x0009_s_x000a__x0007__x0001__x0001_" xfId="292"/>
    <cellStyle name="þ_x001d_ðÇ%Uý—&amp;Hý9_x0008_Ÿ_x0009_s_x000a__x0007__x0001__x0001_ 2" xfId="293"/>
    <cellStyle name="Tieu_de_2" xfId="294"/>
    <cellStyle name="Total 2" xfId="295"/>
    <cellStyle name="tt1" xfId="296"/>
    <cellStyle name="ux_3_¼­¿ï-¾È»ê" xfId="297"/>
    <cellStyle name="viet" xfId="298"/>
    <cellStyle name="viet2" xfId="299"/>
    <cellStyle name="vn_time" xfId="300"/>
    <cellStyle name="vnbo" xfId="301"/>
    <cellStyle name="vnhead1" xfId="302"/>
    <cellStyle name="vnhead2" xfId="303"/>
    <cellStyle name="vnhead3" xfId="304"/>
    <cellStyle name="vnhead4" xfId="305"/>
    <cellStyle name="vntxt1" xfId="306"/>
    <cellStyle name="vntxt2" xfId="307"/>
    <cellStyle name="Währung [0]_UXO VII" xfId="308"/>
    <cellStyle name="Währung_UXO VII" xfId="309"/>
    <cellStyle name="Walutowy [0]_Invoices2001Slovakia" xfId="310"/>
    <cellStyle name="Walutowy_Invoices2001Slovakia" xfId="311"/>
    <cellStyle name="xan1" xfId="312"/>
    <cellStyle name="xuan" xfId="313"/>
    <cellStyle name="Ý kh¸c_B¶ng 1 (2)" xfId="314"/>
    <cellStyle name=" [0.00]_ Att. 1- Cover" xfId="315"/>
    <cellStyle name="_ Att. 1- Cover" xfId="316"/>
    <cellStyle name="?_ Att. 1- Cover" xfId="317"/>
    <cellStyle name="똿뗦먛귟 [0.00]_PRODUCT DETAIL Q1" xfId="318"/>
    <cellStyle name="똿뗦먛귟_PRODUCT DETAIL Q1" xfId="319"/>
    <cellStyle name="믅됞 [0.00]_PRODUCT DETAIL Q1" xfId="320"/>
    <cellStyle name="믅됞_PRODUCT DETAIL Q1" xfId="321"/>
    <cellStyle name="백분율_95" xfId="322"/>
    <cellStyle name="뷭?_BOOKSHIP" xfId="323"/>
    <cellStyle name="콤마 [0]_ 비목별 월별기술 " xfId="324"/>
    <cellStyle name="콤마_ 비목별 월별기술 " xfId="325"/>
    <cellStyle name="통화 [0]_1202" xfId="326"/>
    <cellStyle name="통화_1202" xfId="327"/>
    <cellStyle name="표준_(정보부문)월별인원계획" xfId="328"/>
    <cellStyle name="표줠_Sheet1_1_총괄표 (수출입) (2)" xfId="329"/>
    <cellStyle name="一般_00Q3902REV.1" xfId="330"/>
    <cellStyle name="千分位[0]_00Q3902REV.1" xfId="331"/>
    <cellStyle name="千分位_00Q3902REV.1" xfId="332"/>
    <cellStyle name="貨幣 [0]_00Q3902REV.1" xfId="333"/>
    <cellStyle name="貨幣[0]_BRE" xfId="334"/>
    <cellStyle name="貨幣_00Q3902REV.1" xfId="3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4" name="Line 76">
          <a:extLst>
            <a:ext uri="{FF2B5EF4-FFF2-40B4-BE49-F238E27FC236}">
              <a16:creationId xmlns:a16="http://schemas.microsoft.com/office/drawing/2014/main" id="{00000000-0008-0000-8204-000046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5" name="Line 77">
          <a:extLst>
            <a:ext uri="{FF2B5EF4-FFF2-40B4-BE49-F238E27FC236}">
              <a16:creationId xmlns:a16="http://schemas.microsoft.com/office/drawing/2014/main" id="{00000000-0008-0000-8204-000047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6" name="Line 78">
          <a:extLst>
            <a:ext uri="{FF2B5EF4-FFF2-40B4-BE49-F238E27FC236}">
              <a16:creationId xmlns:a16="http://schemas.microsoft.com/office/drawing/2014/main" id="{00000000-0008-0000-8204-000048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7" name="Line 79">
          <a:extLst>
            <a:ext uri="{FF2B5EF4-FFF2-40B4-BE49-F238E27FC236}">
              <a16:creationId xmlns:a16="http://schemas.microsoft.com/office/drawing/2014/main" id="{00000000-0008-0000-8204-000049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8" name="Line 80">
          <a:extLst>
            <a:ext uri="{FF2B5EF4-FFF2-40B4-BE49-F238E27FC236}">
              <a16:creationId xmlns:a16="http://schemas.microsoft.com/office/drawing/2014/main" id="{00000000-0008-0000-8204-00004A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199" name="Line 81">
          <a:extLst>
            <a:ext uri="{FF2B5EF4-FFF2-40B4-BE49-F238E27FC236}">
              <a16:creationId xmlns:a16="http://schemas.microsoft.com/office/drawing/2014/main" id="{00000000-0008-0000-8204-00004B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00" name="Line 82">
          <a:extLst>
            <a:ext uri="{FF2B5EF4-FFF2-40B4-BE49-F238E27FC236}">
              <a16:creationId xmlns:a16="http://schemas.microsoft.com/office/drawing/2014/main" id="{00000000-0008-0000-8204-00004C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01" name="Line 83">
          <a:extLst>
            <a:ext uri="{FF2B5EF4-FFF2-40B4-BE49-F238E27FC236}">
              <a16:creationId xmlns:a16="http://schemas.microsoft.com/office/drawing/2014/main" id="{00000000-0008-0000-8204-00004D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2" name="Line 1">
          <a:extLst>
            <a:ext uri="{FF2B5EF4-FFF2-40B4-BE49-F238E27FC236}">
              <a16:creationId xmlns:a16="http://schemas.microsoft.com/office/drawing/2014/main" id="{00000000-0008-0000-8204-00004E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3" name="Line 2">
          <a:extLst>
            <a:ext uri="{FF2B5EF4-FFF2-40B4-BE49-F238E27FC236}">
              <a16:creationId xmlns:a16="http://schemas.microsoft.com/office/drawing/2014/main" id="{00000000-0008-0000-8204-00004F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4" name="Line 5">
          <a:extLst>
            <a:ext uri="{FF2B5EF4-FFF2-40B4-BE49-F238E27FC236}">
              <a16:creationId xmlns:a16="http://schemas.microsoft.com/office/drawing/2014/main" id="{00000000-0008-0000-8204-000050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5" name="Line 6">
          <a:extLst>
            <a:ext uri="{FF2B5EF4-FFF2-40B4-BE49-F238E27FC236}">
              <a16:creationId xmlns:a16="http://schemas.microsoft.com/office/drawing/2014/main" id="{00000000-0008-0000-8204-000051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6" name="Line 13">
          <a:extLst>
            <a:ext uri="{FF2B5EF4-FFF2-40B4-BE49-F238E27FC236}">
              <a16:creationId xmlns:a16="http://schemas.microsoft.com/office/drawing/2014/main" id="{00000000-0008-0000-8204-000052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7" name="Line 12">
          <a:extLst>
            <a:ext uri="{FF2B5EF4-FFF2-40B4-BE49-F238E27FC236}">
              <a16:creationId xmlns:a16="http://schemas.microsoft.com/office/drawing/2014/main" id="{00000000-0008-0000-8204-000053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8" name="Line 11">
          <a:extLst>
            <a:ext uri="{FF2B5EF4-FFF2-40B4-BE49-F238E27FC236}">
              <a16:creationId xmlns:a16="http://schemas.microsoft.com/office/drawing/2014/main" id="{00000000-0008-0000-8204-000054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09" name="Line 10">
          <a:extLst>
            <a:ext uri="{FF2B5EF4-FFF2-40B4-BE49-F238E27FC236}">
              <a16:creationId xmlns:a16="http://schemas.microsoft.com/office/drawing/2014/main" id="{00000000-0008-0000-8204-000055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0" name="Line 62">
          <a:extLst>
            <a:ext uri="{FF2B5EF4-FFF2-40B4-BE49-F238E27FC236}">
              <a16:creationId xmlns:a16="http://schemas.microsoft.com/office/drawing/2014/main" id="{00000000-0008-0000-8204-000056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1" name="Line 63">
          <a:extLst>
            <a:ext uri="{FF2B5EF4-FFF2-40B4-BE49-F238E27FC236}">
              <a16:creationId xmlns:a16="http://schemas.microsoft.com/office/drawing/2014/main" id="{00000000-0008-0000-8204-000057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2" name="Line 64">
          <a:extLst>
            <a:ext uri="{FF2B5EF4-FFF2-40B4-BE49-F238E27FC236}">
              <a16:creationId xmlns:a16="http://schemas.microsoft.com/office/drawing/2014/main" id="{00000000-0008-0000-8204-000058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3" name="Line 65">
          <a:extLst>
            <a:ext uri="{FF2B5EF4-FFF2-40B4-BE49-F238E27FC236}">
              <a16:creationId xmlns:a16="http://schemas.microsoft.com/office/drawing/2014/main" id="{00000000-0008-0000-8204-000059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4" name="Line 66">
          <a:extLst>
            <a:ext uri="{FF2B5EF4-FFF2-40B4-BE49-F238E27FC236}">
              <a16:creationId xmlns:a16="http://schemas.microsoft.com/office/drawing/2014/main" id="{00000000-0008-0000-8204-00005A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5" name="Line 67">
          <a:extLst>
            <a:ext uri="{FF2B5EF4-FFF2-40B4-BE49-F238E27FC236}">
              <a16:creationId xmlns:a16="http://schemas.microsoft.com/office/drawing/2014/main" id="{00000000-0008-0000-8204-00005B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6" name="Line 68">
          <a:extLst>
            <a:ext uri="{FF2B5EF4-FFF2-40B4-BE49-F238E27FC236}">
              <a16:creationId xmlns:a16="http://schemas.microsoft.com/office/drawing/2014/main" id="{00000000-0008-0000-8204-00005C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57150</xdr:colOff>
      <xdr:row>51</xdr:row>
      <xdr:rowOff>0</xdr:rowOff>
    </xdr:to>
    <xdr:sp macro="" textlink="">
      <xdr:nvSpPr>
        <xdr:cNvPr id="217" name="Line 69">
          <a:extLst>
            <a:ext uri="{FF2B5EF4-FFF2-40B4-BE49-F238E27FC236}">
              <a16:creationId xmlns:a16="http://schemas.microsoft.com/office/drawing/2014/main" id="{00000000-0008-0000-8204-00005D7B5A00}"/>
            </a:ext>
          </a:extLst>
        </xdr:cNvPr>
        <xdr:cNvSpPr>
          <a:spLocks noChangeShapeType="1"/>
        </xdr:cNvSpPr>
      </xdr:nvSpPr>
      <xdr:spPr bwMode="auto">
        <a:xfrm>
          <a:off x="392430" y="14074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18" name="Line 76">
          <a:extLst>
            <a:ext uri="{FF2B5EF4-FFF2-40B4-BE49-F238E27FC236}">
              <a16:creationId xmlns:a16="http://schemas.microsoft.com/office/drawing/2014/main" id="{00000000-0008-0000-8204-000062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19" name="Line 77">
          <a:extLst>
            <a:ext uri="{FF2B5EF4-FFF2-40B4-BE49-F238E27FC236}">
              <a16:creationId xmlns:a16="http://schemas.microsoft.com/office/drawing/2014/main" id="{00000000-0008-0000-8204-000063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0" name="Line 78">
          <a:extLst>
            <a:ext uri="{FF2B5EF4-FFF2-40B4-BE49-F238E27FC236}">
              <a16:creationId xmlns:a16="http://schemas.microsoft.com/office/drawing/2014/main" id="{00000000-0008-0000-8204-000064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1" name="Line 79">
          <a:extLst>
            <a:ext uri="{FF2B5EF4-FFF2-40B4-BE49-F238E27FC236}">
              <a16:creationId xmlns:a16="http://schemas.microsoft.com/office/drawing/2014/main" id="{00000000-0008-0000-8204-000065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2" name="Line 80">
          <a:extLst>
            <a:ext uri="{FF2B5EF4-FFF2-40B4-BE49-F238E27FC236}">
              <a16:creationId xmlns:a16="http://schemas.microsoft.com/office/drawing/2014/main" id="{00000000-0008-0000-8204-000066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3" name="Line 81">
          <a:extLst>
            <a:ext uri="{FF2B5EF4-FFF2-40B4-BE49-F238E27FC236}">
              <a16:creationId xmlns:a16="http://schemas.microsoft.com/office/drawing/2014/main" id="{00000000-0008-0000-8204-000067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4" name="Line 82">
          <a:extLst>
            <a:ext uri="{FF2B5EF4-FFF2-40B4-BE49-F238E27FC236}">
              <a16:creationId xmlns:a16="http://schemas.microsoft.com/office/drawing/2014/main" id="{00000000-0008-0000-8204-000068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54</xdr:row>
      <xdr:rowOff>104775</xdr:rowOff>
    </xdr:from>
    <xdr:to>
      <xdr:col>1</xdr:col>
      <xdr:colOff>57150</xdr:colOff>
      <xdr:row>54</xdr:row>
      <xdr:rowOff>104775</xdr:rowOff>
    </xdr:to>
    <xdr:sp macro="" textlink="">
      <xdr:nvSpPr>
        <xdr:cNvPr id="225" name="Line 83">
          <a:extLst>
            <a:ext uri="{FF2B5EF4-FFF2-40B4-BE49-F238E27FC236}">
              <a16:creationId xmlns:a16="http://schemas.microsoft.com/office/drawing/2014/main" id="{00000000-0008-0000-8204-0000697B5A00}"/>
            </a:ext>
          </a:extLst>
        </xdr:cNvPr>
        <xdr:cNvSpPr>
          <a:spLocks noChangeShapeType="1"/>
        </xdr:cNvSpPr>
      </xdr:nvSpPr>
      <xdr:spPr bwMode="auto">
        <a:xfrm>
          <a:off x="392430" y="14773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26" name="Line 76">
          <a:extLst>
            <a:ext uri="{FF2B5EF4-FFF2-40B4-BE49-F238E27FC236}">
              <a16:creationId xmlns:a16="http://schemas.microsoft.com/office/drawing/2014/main" id="{00000000-0008-0000-8204-00007E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27" name="Line 77">
          <a:extLst>
            <a:ext uri="{FF2B5EF4-FFF2-40B4-BE49-F238E27FC236}">
              <a16:creationId xmlns:a16="http://schemas.microsoft.com/office/drawing/2014/main" id="{00000000-0008-0000-8204-00007F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28" name="Line 78">
          <a:extLst>
            <a:ext uri="{FF2B5EF4-FFF2-40B4-BE49-F238E27FC236}">
              <a16:creationId xmlns:a16="http://schemas.microsoft.com/office/drawing/2014/main" id="{00000000-0008-0000-8204-000080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29" name="Line 79">
          <a:extLst>
            <a:ext uri="{FF2B5EF4-FFF2-40B4-BE49-F238E27FC236}">
              <a16:creationId xmlns:a16="http://schemas.microsoft.com/office/drawing/2014/main" id="{00000000-0008-0000-8204-000081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30" name="Line 80">
          <a:extLst>
            <a:ext uri="{FF2B5EF4-FFF2-40B4-BE49-F238E27FC236}">
              <a16:creationId xmlns:a16="http://schemas.microsoft.com/office/drawing/2014/main" id="{00000000-0008-0000-8204-000082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31" name="Line 81">
          <a:extLst>
            <a:ext uri="{FF2B5EF4-FFF2-40B4-BE49-F238E27FC236}">
              <a16:creationId xmlns:a16="http://schemas.microsoft.com/office/drawing/2014/main" id="{00000000-0008-0000-8204-000083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32" name="Line 82">
          <a:extLst>
            <a:ext uri="{FF2B5EF4-FFF2-40B4-BE49-F238E27FC236}">
              <a16:creationId xmlns:a16="http://schemas.microsoft.com/office/drawing/2014/main" id="{00000000-0008-0000-8204-000084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33" name="Line 83">
          <a:extLst>
            <a:ext uri="{FF2B5EF4-FFF2-40B4-BE49-F238E27FC236}">
              <a16:creationId xmlns:a16="http://schemas.microsoft.com/office/drawing/2014/main" id="{00000000-0008-0000-8204-000085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4" name="Line 76">
          <a:extLst>
            <a:ext uri="{FF2B5EF4-FFF2-40B4-BE49-F238E27FC236}">
              <a16:creationId xmlns:a16="http://schemas.microsoft.com/office/drawing/2014/main" id="{00000000-0008-0000-8204-00009A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5" name="Line 77">
          <a:extLst>
            <a:ext uri="{FF2B5EF4-FFF2-40B4-BE49-F238E27FC236}">
              <a16:creationId xmlns:a16="http://schemas.microsoft.com/office/drawing/2014/main" id="{00000000-0008-0000-8204-00009B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6" name="Line 78">
          <a:extLst>
            <a:ext uri="{FF2B5EF4-FFF2-40B4-BE49-F238E27FC236}">
              <a16:creationId xmlns:a16="http://schemas.microsoft.com/office/drawing/2014/main" id="{00000000-0008-0000-8204-00009C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7" name="Line 79">
          <a:extLst>
            <a:ext uri="{FF2B5EF4-FFF2-40B4-BE49-F238E27FC236}">
              <a16:creationId xmlns:a16="http://schemas.microsoft.com/office/drawing/2014/main" id="{00000000-0008-0000-8204-00009D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8" name="Line 80">
          <a:extLst>
            <a:ext uri="{FF2B5EF4-FFF2-40B4-BE49-F238E27FC236}">
              <a16:creationId xmlns:a16="http://schemas.microsoft.com/office/drawing/2014/main" id="{00000000-0008-0000-8204-00009E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39" name="Line 81">
          <a:extLst>
            <a:ext uri="{FF2B5EF4-FFF2-40B4-BE49-F238E27FC236}">
              <a16:creationId xmlns:a16="http://schemas.microsoft.com/office/drawing/2014/main" id="{00000000-0008-0000-8204-00009F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40" name="Line 82">
          <a:extLst>
            <a:ext uri="{FF2B5EF4-FFF2-40B4-BE49-F238E27FC236}">
              <a16:creationId xmlns:a16="http://schemas.microsoft.com/office/drawing/2014/main" id="{00000000-0008-0000-8204-0000A0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41" name="Line 83">
          <a:extLst>
            <a:ext uri="{FF2B5EF4-FFF2-40B4-BE49-F238E27FC236}">
              <a16:creationId xmlns:a16="http://schemas.microsoft.com/office/drawing/2014/main" id="{00000000-0008-0000-8204-0000A1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2" name="Line 76">
          <a:extLst>
            <a:ext uri="{FF2B5EF4-FFF2-40B4-BE49-F238E27FC236}">
              <a16:creationId xmlns:a16="http://schemas.microsoft.com/office/drawing/2014/main" id="{00000000-0008-0000-8204-0000B6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3" name="Line 77">
          <a:extLst>
            <a:ext uri="{FF2B5EF4-FFF2-40B4-BE49-F238E27FC236}">
              <a16:creationId xmlns:a16="http://schemas.microsoft.com/office/drawing/2014/main" id="{00000000-0008-0000-8204-0000B7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4" name="Line 78">
          <a:extLst>
            <a:ext uri="{FF2B5EF4-FFF2-40B4-BE49-F238E27FC236}">
              <a16:creationId xmlns:a16="http://schemas.microsoft.com/office/drawing/2014/main" id="{00000000-0008-0000-8204-0000B8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5" name="Line 79">
          <a:extLst>
            <a:ext uri="{FF2B5EF4-FFF2-40B4-BE49-F238E27FC236}">
              <a16:creationId xmlns:a16="http://schemas.microsoft.com/office/drawing/2014/main" id="{00000000-0008-0000-8204-0000B9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6" name="Line 80">
          <a:extLst>
            <a:ext uri="{FF2B5EF4-FFF2-40B4-BE49-F238E27FC236}">
              <a16:creationId xmlns:a16="http://schemas.microsoft.com/office/drawing/2014/main" id="{00000000-0008-0000-8204-0000BA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7" name="Line 81">
          <a:extLst>
            <a:ext uri="{FF2B5EF4-FFF2-40B4-BE49-F238E27FC236}">
              <a16:creationId xmlns:a16="http://schemas.microsoft.com/office/drawing/2014/main" id="{00000000-0008-0000-8204-0000BB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8" name="Line 82">
          <a:extLst>
            <a:ext uri="{FF2B5EF4-FFF2-40B4-BE49-F238E27FC236}">
              <a16:creationId xmlns:a16="http://schemas.microsoft.com/office/drawing/2014/main" id="{00000000-0008-0000-8204-0000BC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52</xdr:row>
      <xdr:rowOff>104775</xdr:rowOff>
    </xdr:from>
    <xdr:to>
      <xdr:col>1</xdr:col>
      <xdr:colOff>57150</xdr:colOff>
      <xdr:row>52</xdr:row>
      <xdr:rowOff>104775</xdr:rowOff>
    </xdr:to>
    <xdr:sp macro="" textlink="">
      <xdr:nvSpPr>
        <xdr:cNvPr id="249" name="Line 83">
          <a:extLst>
            <a:ext uri="{FF2B5EF4-FFF2-40B4-BE49-F238E27FC236}">
              <a16:creationId xmlns:a16="http://schemas.microsoft.com/office/drawing/2014/main" id="{00000000-0008-0000-8204-0000BD7B5A00}"/>
            </a:ext>
          </a:extLst>
        </xdr:cNvPr>
        <xdr:cNvSpPr>
          <a:spLocks noChangeShapeType="1"/>
        </xdr:cNvSpPr>
      </xdr:nvSpPr>
      <xdr:spPr bwMode="auto">
        <a:xfrm>
          <a:off x="392430" y="143770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0" name="Line 76">
          <a:extLst>
            <a:ext uri="{FF2B5EF4-FFF2-40B4-BE49-F238E27FC236}">
              <a16:creationId xmlns:a16="http://schemas.microsoft.com/office/drawing/2014/main" id="{00000000-0008-0000-8204-0000D2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1" name="Line 77">
          <a:extLst>
            <a:ext uri="{FF2B5EF4-FFF2-40B4-BE49-F238E27FC236}">
              <a16:creationId xmlns:a16="http://schemas.microsoft.com/office/drawing/2014/main" id="{00000000-0008-0000-8204-0000D3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2" name="Line 78">
          <a:extLst>
            <a:ext uri="{FF2B5EF4-FFF2-40B4-BE49-F238E27FC236}">
              <a16:creationId xmlns:a16="http://schemas.microsoft.com/office/drawing/2014/main" id="{00000000-0008-0000-8204-0000D4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3" name="Line 79">
          <a:extLst>
            <a:ext uri="{FF2B5EF4-FFF2-40B4-BE49-F238E27FC236}">
              <a16:creationId xmlns:a16="http://schemas.microsoft.com/office/drawing/2014/main" id="{00000000-0008-0000-8204-0000D5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4" name="Line 80">
          <a:extLst>
            <a:ext uri="{FF2B5EF4-FFF2-40B4-BE49-F238E27FC236}">
              <a16:creationId xmlns:a16="http://schemas.microsoft.com/office/drawing/2014/main" id="{00000000-0008-0000-8204-0000D6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5" name="Line 81">
          <a:extLst>
            <a:ext uri="{FF2B5EF4-FFF2-40B4-BE49-F238E27FC236}">
              <a16:creationId xmlns:a16="http://schemas.microsoft.com/office/drawing/2014/main" id="{00000000-0008-0000-8204-0000D7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6" name="Line 82">
          <a:extLst>
            <a:ext uri="{FF2B5EF4-FFF2-40B4-BE49-F238E27FC236}">
              <a16:creationId xmlns:a16="http://schemas.microsoft.com/office/drawing/2014/main" id="{00000000-0008-0000-8204-0000D8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104775</xdr:rowOff>
    </xdr:from>
    <xdr:to>
      <xdr:col>1</xdr:col>
      <xdr:colOff>57150</xdr:colOff>
      <xdr:row>53</xdr:row>
      <xdr:rowOff>104775</xdr:rowOff>
    </xdr:to>
    <xdr:sp macro="" textlink="">
      <xdr:nvSpPr>
        <xdr:cNvPr id="257" name="Line 83">
          <a:extLst>
            <a:ext uri="{FF2B5EF4-FFF2-40B4-BE49-F238E27FC236}">
              <a16:creationId xmlns:a16="http://schemas.microsoft.com/office/drawing/2014/main" id="{00000000-0008-0000-8204-0000D97B5A00}"/>
            </a:ext>
          </a:extLst>
        </xdr:cNvPr>
        <xdr:cNvSpPr>
          <a:spLocks noChangeShapeType="1"/>
        </xdr:cNvSpPr>
      </xdr:nvSpPr>
      <xdr:spPr bwMode="auto">
        <a:xfrm>
          <a:off x="392430" y="145751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UY%20DUNG/Documents/Zalo%20Received%20Files/Bi&#7875;u%20TH%20du%20l&#7883;ch%206%20th&#225;ng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.2-VP"/>
      <sheetName val="T.5-VP"/>
      <sheetName val="T.3-VP"/>
      <sheetName val="Quý.I "/>
      <sheetName val="T1-VP"/>
    </sheetNames>
    <sheetDataSet>
      <sheetData sheetId="0" refreshError="1"/>
      <sheetData sheetId="1">
        <row r="13">
          <cell r="H13">
            <v>877468.5</v>
          </cell>
        </row>
        <row r="16">
          <cell r="H16">
            <v>17895.18</v>
          </cell>
        </row>
        <row r="19">
          <cell r="H19">
            <v>859573.32000000007</v>
          </cell>
        </row>
        <row r="22">
          <cell r="H22">
            <v>719.0159000000001</v>
          </cell>
        </row>
        <row r="23">
          <cell r="H23">
            <v>33.1036</v>
          </cell>
        </row>
        <row r="24">
          <cell r="H24">
            <v>685.91230000000007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13" workbookViewId="0">
      <selection activeCell="H25" sqref="H25"/>
    </sheetView>
  </sheetViews>
  <sheetFormatPr defaultRowHeight="15.6"/>
  <cols>
    <col min="1" max="1" width="4.8984375" customWidth="1"/>
    <col min="2" max="2" width="34.796875" customWidth="1"/>
    <col min="5" max="5" width="9.3984375" customWidth="1"/>
    <col min="6" max="6" width="9.09765625" bestFit="1" customWidth="1"/>
    <col min="7" max="7" width="9.8984375" customWidth="1"/>
    <col min="8" max="8" width="10.296875" bestFit="1" customWidth="1"/>
    <col min="11" max="11" width="14.296875" customWidth="1"/>
  </cols>
  <sheetData>
    <row r="1" spans="1:11" ht="18" customHeight="1">
      <c r="A1" s="11"/>
      <c r="B1" s="157" t="s">
        <v>150</v>
      </c>
      <c r="C1" s="157"/>
      <c r="D1" s="157"/>
      <c r="E1" s="157"/>
      <c r="F1" s="157"/>
      <c r="G1" s="157"/>
      <c r="H1" s="157"/>
      <c r="I1" s="157"/>
      <c r="J1" s="157"/>
      <c r="K1" s="11"/>
    </row>
    <row r="2" spans="1:11">
      <c r="A2" s="4"/>
      <c r="B2" s="158" t="s">
        <v>42</v>
      </c>
      <c r="C2" s="158"/>
      <c r="D2" s="158"/>
      <c r="E2" s="158"/>
      <c r="F2" s="158"/>
      <c r="G2" s="158"/>
      <c r="H2" s="158"/>
      <c r="I2" s="158"/>
      <c r="J2" s="158"/>
      <c r="K2" s="4"/>
    </row>
    <row r="3" spans="1:11">
      <c r="A3" s="4"/>
      <c r="B3" s="12"/>
      <c r="C3" s="12"/>
      <c r="D3" s="12"/>
      <c r="E3" s="8"/>
      <c r="F3" s="8"/>
      <c r="G3" s="8"/>
      <c r="H3" s="8"/>
      <c r="I3" s="8"/>
      <c r="J3" s="4"/>
      <c r="K3" s="4"/>
    </row>
    <row r="4" spans="1:11" ht="27.6" customHeight="1">
      <c r="A4" s="161" t="s">
        <v>0</v>
      </c>
      <c r="B4" s="159" t="s">
        <v>1</v>
      </c>
      <c r="C4" s="159" t="s">
        <v>2</v>
      </c>
      <c r="D4" s="163" t="s">
        <v>45</v>
      </c>
      <c r="E4" s="165" t="s">
        <v>11</v>
      </c>
      <c r="F4" s="166"/>
      <c r="G4" s="167"/>
      <c r="H4" s="168" t="s">
        <v>8</v>
      </c>
      <c r="I4" s="169"/>
      <c r="J4" s="170"/>
      <c r="K4" s="159" t="s">
        <v>3</v>
      </c>
    </row>
    <row r="5" spans="1:11" ht="78" customHeight="1">
      <c r="A5" s="162"/>
      <c r="B5" s="160"/>
      <c r="C5" s="160"/>
      <c r="D5" s="164"/>
      <c r="E5" s="3" t="s">
        <v>12</v>
      </c>
      <c r="F5" s="6" t="s">
        <v>15</v>
      </c>
      <c r="G5" s="3" t="s">
        <v>4</v>
      </c>
      <c r="H5" s="5" t="s">
        <v>44</v>
      </c>
      <c r="I5" s="5" t="s">
        <v>16</v>
      </c>
      <c r="J5" s="5" t="s">
        <v>17</v>
      </c>
      <c r="K5" s="160"/>
    </row>
    <row r="6" spans="1:11" ht="19.2" customHeight="1">
      <c r="A6" s="1" t="s">
        <v>5</v>
      </c>
      <c r="B6" s="1" t="s">
        <v>6</v>
      </c>
      <c r="C6" s="1" t="s">
        <v>7</v>
      </c>
      <c r="D6" s="1">
        <v>1</v>
      </c>
      <c r="E6" s="2">
        <v>2</v>
      </c>
      <c r="F6" s="7">
        <v>3</v>
      </c>
      <c r="G6" s="2">
        <v>4</v>
      </c>
      <c r="H6" s="2" t="s">
        <v>9</v>
      </c>
      <c r="I6" s="2" t="s">
        <v>10</v>
      </c>
      <c r="J6" s="2" t="s">
        <v>18</v>
      </c>
      <c r="K6" s="1">
        <v>8</v>
      </c>
    </row>
    <row r="7" spans="1:11">
      <c r="A7" s="61" t="s">
        <v>46</v>
      </c>
      <c r="B7" s="62" t="s">
        <v>47</v>
      </c>
      <c r="C7" s="63"/>
      <c r="D7" s="64"/>
      <c r="E7" s="64"/>
      <c r="F7" s="63"/>
      <c r="G7" s="65"/>
      <c r="H7" s="65"/>
      <c r="I7" s="63"/>
      <c r="J7" s="63"/>
      <c r="K7" s="13"/>
    </row>
    <row r="8" spans="1:11">
      <c r="A8" s="66">
        <v>1</v>
      </c>
      <c r="B8" s="67" t="s">
        <v>126</v>
      </c>
      <c r="C8" s="46"/>
      <c r="D8" s="47"/>
      <c r="E8" s="47"/>
      <c r="F8" s="46"/>
      <c r="G8" s="48"/>
      <c r="H8" s="48"/>
      <c r="I8" s="46"/>
      <c r="J8" s="46"/>
      <c r="K8" s="14"/>
    </row>
    <row r="9" spans="1:11">
      <c r="A9" s="46"/>
      <c r="B9" s="50" t="s">
        <v>127</v>
      </c>
      <c r="C9" s="46" t="s">
        <v>48</v>
      </c>
      <c r="D9" s="81">
        <v>340</v>
      </c>
      <c r="E9" s="82">
        <v>590</v>
      </c>
      <c r="F9" s="81">
        <v>375</v>
      </c>
      <c r="G9" s="82">
        <v>590</v>
      </c>
      <c r="H9" s="84">
        <f>F9/D9*100</f>
        <v>110.29411764705883</v>
      </c>
      <c r="I9" s="93">
        <f>F9/E9</f>
        <v>0.63559322033898302</v>
      </c>
      <c r="J9" s="84">
        <f>G9/E9*100</f>
        <v>100</v>
      </c>
      <c r="K9" s="14" t="s">
        <v>143</v>
      </c>
    </row>
    <row r="10" spans="1:11">
      <c r="A10" s="46"/>
      <c r="B10" s="50" t="s">
        <v>128</v>
      </c>
      <c r="C10" s="46" t="s">
        <v>48</v>
      </c>
      <c r="D10" s="85">
        <v>278</v>
      </c>
      <c r="E10" s="82">
        <v>472</v>
      </c>
      <c r="F10" s="85">
        <v>307</v>
      </c>
      <c r="G10" s="82">
        <v>472</v>
      </c>
      <c r="H10" s="84">
        <f t="shared" ref="H10:H11" si="0">F10/D10*100</f>
        <v>110.431654676259</v>
      </c>
      <c r="I10" s="93">
        <f t="shared" ref="I10:I18" si="1">F10/E10</f>
        <v>0.65042372881355937</v>
      </c>
      <c r="J10" s="84">
        <f t="shared" ref="J10:J23" si="2">G10/E10*100</f>
        <v>100</v>
      </c>
      <c r="K10" s="14" t="s">
        <v>143</v>
      </c>
    </row>
    <row r="11" spans="1:11">
      <c r="A11" s="46"/>
      <c r="B11" s="50" t="s">
        <v>129</v>
      </c>
      <c r="C11" s="46" t="s">
        <v>48</v>
      </c>
      <c r="D11" s="86">
        <v>62</v>
      </c>
      <c r="E11" s="82">
        <v>118</v>
      </c>
      <c r="F11" s="86">
        <v>68</v>
      </c>
      <c r="G11" s="82">
        <v>118</v>
      </c>
      <c r="H11" s="84">
        <f t="shared" si="0"/>
        <v>109.6774193548387</v>
      </c>
      <c r="I11" s="93">
        <f t="shared" si="1"/>
        <v>0.57627118644067798</v>
      </c>
      <c r="J11" s="84">
        <f t="shared" si="2"/>
        <v>100</v>
      </c>
      <c r="K11" s="14" t="s">
        <v>143</v>
      </c>
    </row>
    <row r="12" spans="1:11">
      <c r="A12" s="66">
        <v>2</v>
      </c>
      <c r="B12" s="67" t="s">
        <v>49</v>
      </c>
      <c r="C12" s="46"/>
      <c r="D12" s="82"/>
      <c r="E12" s="82"/>
      <c r="F12" s="82"/>
      <c r="G12" s="82"/>
      <c r="H12" s="88"/>
      <c r="I12" s="93"/>
      <c r="J12" s="84"/>
      <c r="K12" s="14"/>
    </row>
    <row r="13" spans="1:11">
      <c r="A13" s="46"/>
      <c r="B13" s="45" t="s">
        <v>130</v>
      </c>
      <c r="C13" s="46" t="s">
        <v>131</v>
      </c>
      <c r="D13" s="82"/>
      <c r="E13" s="82">
        <v>1</v>
      </c>
      <c r="F13" s="82"/>
      <c r="G13" s="82">
        <v>1</v>
      </c>
      <c r="H13" s="88"/>
      <c r="I13" s="93"/>
      <c r="J13" s="84"/>
      <c r="K13" s="14" t="s">
        <v>143</v>
      </c>
    </row>
    <row r="14" spans="1:11">
      <c r="A14" s="46"/>
      <c r="B14" s="50" t="s">
        <v>132</v>
      </c>
      <c r="C14" s="46" t="s">
        <v>48</v>
      </c>
      <c r="D14" s="82">
        <v>53</v>
      </c>
      <c r="E14" s="82">
        <v>80</v>
      </c>
      <c r="F14" s="82">
        <v>53</v>
      </c>
      <c r="G14" s="82">
        <v>80</v>
      </c>
      <c r="H14" s="88">
        <f t="shared" ref="H14:H23" si="3">F14/D14*100</f>
        <v>100</v>
      </c>
      <c r="I14" s="93">
        <f t="shared" si="1"/>
        <v>0.66249999999999998</v>
      </c>
      <c r="J14" s="84">
        <f t="shared" si="2"/>
        <v>100</v>
      </c>
      <c r="K14" s="14" t="s">
        <v>143</v>
      </c>
    </row>
    <row r="15" spans="1:11">
      <c r="A15" s="46"/>
      <c r="B15" s="50" t="s">
        <v>133</v>
      </c>
      <c r="C15" s="46" t="s">
        <v>48</v>
      </c>
      <c r="D15" s="82">
        <v>34</v>
      </c>
      <c r="E15" s="82">
        <v>60</v>
      </c>
      <c r="F15" s="82">
        <v>42</v>
      </c>
      <c r="G15" s="82">
        <v>60</v>
      </c>
      <c r="H15" s="88">
        <f t="shared" si="3"/>
        <v>123.52941176470588</v>
      </c>
      <c r="I15" s="93">
        <f t="shared" si="1"/>
        <v>0.7</v>
      </c>
      <c r="J15" s="84">
        <f t="shared" si="2"/>
        <v>100</v>
      </c>
      <c r="K15" s="14" t="s">
        <v>143</v>
      </c>
    </row>
    <row r="16" spans="1:11">
      <c r="A16" s="66">
        <v>3</v>
      </c>
      <c r="B16" s="67" t="s">
        <v>50</v>
      </c>
      <c r="C16" s="46"/>
      <c r="D16" s="82"/>
      <c r="E16" s="82"/>
      <c r="F16" s="82"/>
      <c r="G16" s="82"/>
      <c r="H16" s="88"/>
      <c r="I16" s="93"/>
      <c r="J16" s="84"/>
      <c r="K16" s="14"/>
    </row>
    <row r="17" spans="1:11">
      <c r="A17" s="46"/>
      <c r="B17" s="45" t="s">
        <v>134</v>
      </c>
      <c r="C17" s="46" t="s">
        <v>48</v>
      </c>
      <c r="D17" s="82"/>
      <c r="E17" s="82"/>
      <c r="F17" s="82"/>
      <c r="G17" s="82"/>
      <c r="H17" s="88"/>
      <c r="I17" s="93"/>
      <c r="J17" s="84"/>
      <c r="K17" s="14" t="s">
        <v>143</v>
      </c>
    </row>
    <row r="18" spans="1:11" ht="19.8" customHeight="1">
      <c r="A18" s="46"/>
      <c r="B18" s="50" t="s">
        <v>135</v>
      </c>
      <c r="C18" s="46" t="s">
        <v>48</v>
      </c>
      <c r="D18" s="82">
        <v>80</v>
      </c>
      <c r="E18" s="82">
        <v>80</v>
      </c>
      <c r="F18" s="82">
        <v>80</v>
      </c>
      <c r="G18" s="82">
        <v>80</v>
      </c>
      <c r="H18" s="88">
        <f t="shared" si="3"/>
        <v>100</v>
      </c>
      <c r="I18" s="93">
        <f t="shared" si="1"/>
        <v>1</v>
      </c>
      <c r="J18" s="84">
        <f t="shared" si="2"/>
        <v>100</v>
      </c>
      <c r="K18" s="14" t="s">
        <v>143</v>
      </c>
    </row>
    <row r="19" spans="1:11">
      <c r="A19" s="46"/>
      <c r="B19" s="50" t="s">
        <v>136</v>
      </c>
      <c r="C19" s="46" t="s">
        <v>48</v>
      </c>
      <c r="D19" s="87"/>
      <c r="E19" s="83"/>
      <c r="F19" s="87"/>
      <c r="G19" s="83"/>
      <c r="H19" s="88"/>
      <c r="I19" s="84"/>
      <c r="J19" s="84"/>
      <c r="K19" s="14" t="s">
        <v>143</v>
      </c>
    </row>
    <row r="20" spans="1:11">
      <c r="A20" s="66">
        <v>4</v>
      </c>
      <c r="B20" s="67" t="s">
        <v>137</v>
      </c>
      <c r="C20" s="46"/>
      <c r="D20" s="87"/>
      <c r="E20" s="83"/>
      <c r="F20" s="87"/>
      <c r="G20" s="83"/>
      <c r="H20" s="88"/>
      <c r="I20" s="84"/>
      <c r="J20" s="84"/>
      <c r="K20" s="14"/>
    </row>
    <row r="21" spans="1:11">
      <c r="A21" s="46"/>
      <c r="B21" s="50" t="s">
        <v>138</v>
      </c>
      <c r="C21" s="46" t="s">
        <v>51</v>
      </c>
      <c r="D21" s="87"/>
      <c r="E21" s="83"/>
      <c r="F21" s="87"/>
      <c r="G21" s="83"/>
      <c r="H21" s="88"/>
      <c r="I21" s="84"/>
      <c r="J21" s="84"/>
      <c r="K21" s="14" t="s">
        <v>143</v>
      </c>
    </row>
    <row r="22" spans="1:11">
      <c r="A22" s="46"/>
      <c r="B22" s="50" t="s">
        <v>139</v>
      </c>
      <c r="C22" s="46" t="s">
        <v>48</v>
      </c>
      <c r="D22" s="87"/>
      <c r="E22" s="83"/>
      <c r="F22" s="87"/>
      <c r="G22" s="83"/>
      <c r="H22" s="88"/>
      <c r="I22" s="84"/>
      <c r="J22" s="84"/>
      <c r="K22" s="14" t="s">
        <v>143</v>
      </c>
    </row>
    <row r="23" spans="1:11">
      <c r="A23" s="46"/>
      <c r="B23" s="50" t="s">
        <v>140</v>
      </c>
      <c r="C23" s="46" t="s">
        <v>48</v>
      </c>
      <c r="D23" s="82">
        <v>70</v>
      </c>
      <c r="E23" s="82">
        <v>116</v>
      </c>
      <c r="F23" s="82">
        <v>68</v>
      </c>
      <c r="G23" s="82">
        <v>116</v>
      </c>
      <c r="H23" s="88">
        <f t="shared" si="3"/>
        <v>97.142857142857139</v>
      </c>
      <c r="I23" s="93">
        <f>F23/E23</f>
        <v>0.58620689655172409</v>
      </c>
      <c r="J23" s="84">
        <f t="shared" si="2"/>
        <v>100</v>
      </c>
      <c r="K23" s="14" t="s">
        <v>143</v>
      </c>
    </row>
    <row r="24" spans="1:11" ht="27.6">
      <c r="A24" s="68">
        <v>5</v>
      </c>
      <c r="B24" s="39" t="s">
        <v>114</v>
      </c>
      <c r="C24" s="40"/>
      <c r="D24" s="89"/>
      <c r="E24" s="15"/>
      <c r="F24" s="16"/>
      <c r="G24" s="16"/>
      <c r="H24" s="59"/>
      <c r="I24" s="59"/>
      <c r="J24" s="59"/>
      <c r="K24" s="14"/>
    </row>
    <row r="25" spans="1:11" ht="27.6">
      <c r="A25" s="69"/>
      <c r="B25" s="41" t="s">
        <v>115</v>
      </c>
      <c r="C25" s="42" t="s">
        <v>52</v>
      </c>
      <c r="D25" s="90">
        <v>0</v>
      </c>
      <c r="E25" s="17">
        <v>717</v>
      </c>
      <c r="F25" s="90">
        <v>0</v>
      </c>
      <c r="G25" s="17">
        <v>717</v>
      </c>
      <c r="H25" s="59"/>
      <c r="I25" s="59"/>
      <c r="J25" s="59"/>
      <c r="K25" s="14" t="s">
        <v>143</v>
      </c>
    </row>
    <row r="26" spans="1:11" ht="27.6">
      <c r="A26" s="70" t="s">
        <v>92</v>
      </c>
      <c r="B26" s="43" t="s">
        <v>116</v>
      </c>
      <c r="C26" s="44" t="s">
        <v>13</v>
      </c>
      <c r="D26" s="90">
        <v>0</v>
      </c>
      <c r="E26" s="18">
        <v>75</v>
      </c>
      <c r="F26" s="90">
        <v>0</v>
      </c>
      <c r="G26" s="18">
        <v>75</v>
      </c>
      <c r="H26" s="59"/>
      <c r="I26" s="59"/>
      <c r="J26" s="59"/>
      <c r="K26" s="14" t="s">
        <v>143</v>
      </c>
    </row>
    <row r="27" spans="1:11" ht="27.6">
      <c r="A27" s="71"/>
      <c r="B27" s="41" t="s">
        <v>117</v>
      </c>
      <c r="C27" s="42" t="s">
        <v>53</v>
      </c>
      <c r="D27" s="90">
        <v>0</v>
      </c>
      <c r="E27" s="19">
        <v>92281</v>
      </c>
      <c r="F27" s="90">
        <v>0</v>
      </c>
      <c r="G27" s="19">
        <v>92281</v>
      </c>
      <c r="H27" s="59"/>
      <c r="I27" s="59"/>
      <c r="J27" s="59"/>
      <c r="K27" s="14" t="s">
        <v>143</v>
      </c>
    </row>
    <row r="28" spans="1:11">
      <c r="A28" s="69" t="s">
        <v>92</v>
      </c>
      <c r="B28" s="41" t="s">
        <v>118</v>
      </c>
      <c r="C28" s="42" t="s">
        <v>13</v>
      </c>
      <c r="D28" s="90">
        <v>0</v>
      </c>
      <c r="E28" s="20">
        <v>86.4</v>
      </c>
      <c r="F28" s="90">
        <v>0</v>
      </c>
      <c r="G28" s="20">
        <v>86.4</v>
      </c>
      <c r="H28" s="59"/>
      <c r="I28" s="59"/>
      <c r="J28" s="59"/>
      <c r="K28" s="14" t="s">
        <v>143</v>
      </c>
    </row>
    <row r="29" spans="1:11" ht="27.6">
      <c r="A29" s="69" t="s">
        <v>119</v>
      </c>
      <c r="B29" s="41" t="s">
        <v>120</v>
      </c>
      <c r="C29" s="42" t="s">
        <v>54</v>
      </c>
      <c r="D29" s="90">
        <v>0</v>
      </c>
      <c r="E29" s="19">
        <v>1005</v>
      </c>
      <c r="F29" s="16">
        <v>776</v>
      </c>
      <c r="G29" s="16">
        <v>776</v>
      </c>
      <c r="H29" s="59"/>
      <c r="I29" s="59"/>
      <c r="J29" s="59"/>
      <c r="K29" s="138" t="s">
        <v>146</v>
      </c>
    </row>
    <row r="30" spans="1:11" ht="27.6">
      <c r="A30" s="69"/>
      <c r="B30" s="41" t="s">
        <v>55</v>
      </c>
      <c r="C30" s="42" t="s">
        <v>54</v>
      </c>
      <c r="D30" s="90">
        <v>0</v>
      </c>
      <c r="E30" s="19">
        <v>984</v>
      </c>
      <c r="F30" s="90">
        <v>0</v>
      </c>
      <c r="G30" s="16">
        <v>770</v>
      </c>
      <c r="H30" s="59"/>
      <c r="I30" s="59"/>
      <c r="J30" s="59"/>
      <c r="K30" s="138" t="s">
        <v>146</v>
      </c>
    </row>
    <row r="31" spans="1:11" ht="30" customHeight="1">
      <c r="A31" s="69" t="s">
        <v>92</v>
      </c>
      <c r="B31" s="41" t="s">
        <v>121</v>
      </c>
      <c r="C31" s="42" t="s">
        <v>13</v>
      </c>
      <c r="D31" s="90">
        <v>0</v>
      </c>
      <c r="E31" s="21">
        <v>98</v>
      </c>
      <c r="F31" s="16">
        <v>98</v>
      </c>
      <c r="G31" s="16">
        <v>98</v>
      </c>
      <c r="H31" s="59"/>
      <c r="I31" s="59"/>
      <c r="J31" s="59"/>
      <c r="K31" s="138" t="s">
        <v>143</v>
      </c>
    </row>
    <row r="32" spans="1:11">
      <c r="A32" s="72">
        <v>6</v>
      </c>
      <c r="B32" s="9" t="s">
        <v>56</v>
      </c>
      <c r="C32" s="10"/>
      <c r="D32" s="60"/>
      <c r="E32" s="59"/>
      <c r="F32" s="91"/>
      <c r="G32" s="59"/>
      <c r="H32" s="59"/>
      <c r="I32" s="59"/>
      <c r="J32" s="59"/>
      <c r="K32" s="14"/>
    </row>
    <row r="33" spans="1:11">
      <c r="A33" s="66"/>
      <c r="B33" s="45" t="s">
        <v>101</v>
      </c>
      <c r="C33" s="46"/>
      <c r="D33" s="82"/>
      <c r="E33" s="82"/>
      <c r="F33" s="83"/>
      <c r="G33" s="87"/>
      <c r="H33" s="87"/>
      <c r="I33" s="83"/>
      <c r="J33" s="83"/>
      <c r="K33" s="14" t="s">
        <v>143</v>
      </c>
    </row>
    <row r="34" spans="1:11">
      <c r="A34" s="46"/>
      <c r="B34" s="49" t="s">
        <v>102</v>
      </c>
      <c r="C34" s="46"/>
      <c r="D34" s="81">
        <v>2795</v>
      </c>
      <c r="E34" s="92">
        <v>3300</v>
      </c>
      <c r="F34" s="92">
        <v>1285</v>
      </c>
      <c r="G34" s="92">
        <v>3300</v>
      </c>
      <c r="H34" s="141">
        <f t="shared" ref="H34:H41" si="4">F34/D34</f>
        <v>0.4597495527728086</v>
      </c>
      <c r="I34" s="93">
        <f>F34/E34</f>
        <v>0.3893939393939394</v>
      </c>
      <c r="J34" s="93">
        <f>G34/E34</f>
        <v>1</v>
      </c>
      <c r="K34" s="14" t="s">
        <v>143</v>
      </c>
    </row>
    <row r="35" spans="1:11">
      <c r="A35" s="46"/>
      <c r="B35" s="50" t="s">
        <v>103</v>
      </c>
      <c r="C35" s="46" t="s">
        <v>57</v>
      </c>
      <c r="D35" s="85">
        <v>2000</v>
      </c>
      <c r="E35" s="92">
        <v>2300</v>
      </c>
      <c r="F35" s="92">
        <v>755</v>
      </c>
      <c r="G35" s="92">
        <v>2300</v>
      </c>
      <c r="H35" s="141">
        <f t="shared" si="4"/>
        <v>0.3775</v>
      </c>
      <c r="I35" s="93">
        <f t="shared" ref="I35:I44" si="5">F35/E35</f>
        <v>0.32826086956521738</v>
      </c>
      <c r="J35" s="93">
        <f t="shared" ref="J35:J38" si="6">G35/E35</f>
        <v>1</v>
      </c>
      <c r="K35" s="14" t="s">
        <v>143</v>
      </c>
    </row>
    <row r="36" spans="1:11">
      <c r="A36" s="46"/>
      <c r="B36" s="50" t="s">
        <v>104</v>
      </c>
      <c r="C36" s="46" t="s">
        <v>57</v>
      </c>
      <c r="D36" s="86">
        <v>795</v>
      </c>
      <c r="E36" s="92">
        <v>1000</v>
      </c>
      <c r="F36" s="92">
        <v>530</v>
      </c>
      <c r="G36" s="92">
        <v>1000</v>
      </c>
      <c r="H36" s="141">
        <f t="shared" si="4"/>
        <v>0.66666666666666663</v>
      </c>
      <c r="I36" s="93">
        <f t="shared" si="5"/>
        <v>0.53</v>
      </c>
      <c r="J36" s="93">
        <f t="shared" si="6"/>
        <v>1</v>
      </c>
      <c r="K36" s="14" t="s">
        <v>143</v>
      </c>
    </row>
    <row r="37" spans="1:11">
      <c r="A37" s="66"/>
      <c r="B37" s="51" t="s">
        <v>105</v>
      </c>
      <c r="C37" s="46"/>
      <c r="D37" s="92">
        <v>141706</v>
      </c>
      <c r="E37" s="92">
        <v>146484</v>
      </c>
      <c r="F37" s="92">
        <v>144469</v>
      </c>
      <c r="G37" s="92">
        <v>146484</v>
      </c>
      <c r="H37" s="141">
        <f t="shared" si="4"/>
        <v>1.0194981158172554</v>
      </c>
      <c r="I37" s="93">
        <f t="shared" si="5"/>
        <v>0.98624423145189921</v>
      </c>
      <c r="J37" s="93">
        <f t="shared" si="6"/>
        <v>1</v>
      </c>
      <c r="K37" s="14" t="s">
        <v>143</v>
      </c>
    </row>
    <row r="38" spans="1:11">
      <c r="A38" s="46"/>
      <c r="B38" s="45" t="s">
        <v>103</v>
      </c>
      <c r="C38" s="46" t="s">
        <v>57</v>
      </c>
      <c r="D38" s="92">
        <v>75421</v>
      </c>
      <c r="E38" s="92">
        <v>78966</v>
      </c>
      <c r="F38" s="92">
        <v>77451</v>
      </c>
      <c r="G38" s="92">
        <v>78966</v>
      </c>
      <c r="H38" s="141">
        <f t="shared" si="4"/>
        <v>1.0269155805412287</v>
      </c>
      <c r="I38" s="93">
        <f t="shared" si="5"/>
        <v>0.98081452777144595</v>
      </c>
      <c r="J38" s="93">
        <f t="shared" si="6"/>
        <v>1</v>
      </c>
      <c r="K38" s="14" t="s">
        <v>143</v>
      </c>
    </row>
    <row r="39" spans="1:11">
      <c r="A39" s="46"/>
      <c r="B39" s="139" t="s">
        <v>104</v>
      </c>
      <c r="C39" s="48" t="s">
        <v>57</v>
      </c>
      <c r="D39" s="140">
        <v>66285</v>
      </c>
      <c r="E39" s="140">
        <v>67518</v>
      </c>
      <c r="F39" s="140">
        <v>67068</v>
      </c>
      <c r="G39" s="140">
        <v>67518</v>
      </c>
      <c r="H39" s="141">
        <f t="shared" si="4"/>
        <v>1.0118126272912424</v>
      </c>
      <c r="I39" s="93">
        <f t="shared" si="5"/>
        <v>0.9933351106371634</v>
      </c>
      <c r="J39" s="141">
        <f>G39/E39</f>
        <v>1</v>
      </c>
      <c r="K39" s="138" t="s">
        <v>143</v>
      </c>
    </row>
    <row r="40" spans="1:11">
      <c r="A40" s="66"/>
      <c r="B40" s="49" t="s">
        <v>106</v>
      </c>
      <c r="C40" s="46"/>
      <c r="D40" s="92">
        <v>60700</v>
      </c>
      <c r="E40" s="92">
        <f>E41+E42</f>
        <v>53000</v>
      </c>
      <c r="F40" s="92">
        <v>52300</v>
      </c>
      <c r="G40" s="92">
        <f>G41+G42</f>
        <v>53000</v>
      </c>
      <c r="H40" s="141">
        <f t="shared" si="4"/>
        <v>0.86161449752883035</v>
      </c>
      <c r="I40" s="93">
        <f t="shared" si="5"/>
        <v>0.98679245283018868</v>
      </c>
      <c r="J40" s="141">
        <f t="shared" ref="J40:J42" si="7">G40/E40</f>
        <v>1</v>
      </c>
      <c r="K40" s="14" t="s">
        <v>143</v>
      </c>
    </row>
    <row r="41" spans="1:11">
      <c r="A41" s="46"/>
      <c r="B41" s="45" t="s">
        <v>103</v>
      </c>
      <c r="C41" s="46" t="s">
        <v>109</v>
      </c>
      <c r="D41" s="92">
        <v>40400</v>
      </c>
      <c r="E41" s="92">
        <v>38000</v>
      </c>
      <c r="F41" s="92">
        <v>37500</v>
      </c>
      <c r="G41" s="92">
        <v>38000</v>
      </c>
      <c r="H41" s="141">
        <f t="shared" si="4"/>
        <v>0.92821782178217827</v>
      </c>
      <c r="I41" s="93">
        <f t="shared" si="5"/>
        <v>0.98684210526315785</v>
      </c>
      <c r="J41" s="141">
        <f t="shared" si="7"/>
        <v>1</v>
      </c>
      <c r="K41" s="14" t="s">
        <v>143</v>
      </c>
    </row>
    <row r="42" spans="1:11">
      <c r="A42" s="46"/>
      <c r="B42" s="142" t="s">
        <v>104</v>
      </c>
      <c r="C42" s="48" t="s">
        <v>109</v>
      </c>
      <c r="D42" s="140">
        <v>20300</v>
      </c>
      <c r="E42" s="140">
        <v>15000</v>
      </c>
      <c r="F42" s="140">
        <v>14800</v>
      </c>
      <c r="G42" s="140">
        <v>15000</v>
      </c>
      <c r="H42" s="141">
        <f>F42/D42</f>
        <v>0.72906403940886699</v>
      </c>
      <c r="I42" s="93">
        <f t="shared" si="5"/>
        <v>0.98666666666666669</v>
      </c>
      <c r="J42" s="141">
        <f t="shared" si="7"/>
        <v>1</v>
      </c>
      <c r="K42" s="14" t="s">
        <v>143</v>
      </c>
    </row>
    <row r="43" spans="1:11">
      <c r="A43" s="46"/>
      <c r="B43" s="50" t="s">
        <v>107</v>
      </c>
      <c r="C43" s="46"/>
      <c r="D43" s="82">
        <v>8</v>
      </c>
      <c r="E43" s="82">
        <v>8</v>
      </c>
      <c r="F43" s="82">
        <v>8</v>
      </c>
      <c r="G43" s="82">
        <v>8</v>
      </c>
      <c r="H43" s="82">
        <v>8</v>
      </c>
      <c r="I43" s="93">
        <f t="shared" si="5"/>
        <v>1</v>
      </c>
      <c r="J43" s="93">
        <f t="shared" ref="J43:J44" si="8">G43/F43</f>
        <v>1</v>
      </c>
      <c r="K43" s="14" t="s">
        <v>143</v>
      </c>
    </row>
    <row r="44" spans="1:11">
      <c r="A44" s="46"/>
      <c r="B44" s="49" t="s">
        <v>108</v>
      </c>
      <c r="C44" s="46" t="s">
        <v>110</v>
      </c>
      <c r="D44" s="82">
        <v>2</v>
      </c>
      <c r="E44" s="82">
        <v>2</v>
      </c>
      <c r="F44" s="82">
        <v>2</v>
      </c>
      <c r="G44" s="82">
        <v>2</v>
      </c>
      <c r="H44" s="82">
        <v>2</v>
      </c>
      <c r="I44" s="93">
        <f t="shared" si="5"/>
        <v>1</v>
      </c>
      <c r="J44" s="93">
        <f t="shared" si="8"/>
        <v>1</v>
      </c>
      <c r="K44" s="14" t="s">
        <v>143</v>
      </c>
    </row>
    <row r="45" spans="1:11">
      <c r="A45" s="72">
        <v>7</v>
      </c>
      <c r="B45" s="22" t="s">
        <v>58</v>
      </c>
      <c r="C45" s="23"/>
      <c r="D45" s="60"/>
      <c r="E45" s="59"/>
      <c r="F45" s="91"/>
      <c r="G45" s="59"/>
      <c r="H45" s="59"/>
      <c r="I45" s="59"/>
      <c r="J45" s="59"/>
      <c r="K45" s="14"/>
    </row>
    <row r="46" spans="1:11" ht="25.2" customHeight="1">
      <c r="A46" s="32"/>
      <c r="B46" s="24" t="s">
        <v>59</v>
      </c>
      <c r="C46" s="23" t="s">
        <v>60</v>
      </c>
      <c r="D46" s="59">
        <v>35851</v>
      </c>
      <c r="E46" s="58">
        <v>35989</v>
      </c>
      <c r="F46" s="59">
        <v>35839</v>
      </c>
      <c r="G46" s="59">
        <v>36196</v>
      </c>
      <c r="H46" s="141">
        <f t="shared" ref="H46" si="9">F46/D46</f>
        <v>0.99966528130317145</v>
      </c>
      <c r="I46" s="59"/>
      <c r="J46" s="59"/>
      <c r="K46" s="138" t="s">
        <v>143</v>
      </c>
    </row>
    <row r="47" spans="1:11">
      <c r="A47" s="32"/>
      <c r="B47" s="24" t="s">
        <v>61</v>
      </c>
      <c r="C47" s="23" t="s">
        <v>60</v>
      </c>
      <c r="D47" s="60">
        <v>942</v>
      </c>
      <c r="E47" s="57">
        <v>150</v>
      </c>
      <c r="F47" s="59">
        <v>0</v>
      </c>
      <c r="G47" s="59">
        <v>357</v>
      </c>
      <c r="H47" s="141">
        <f t="shared" ref="H47:H48" si="10">F47/D47</f>
        <v>0</v>
      </c>
      <c r="I47" s="59"/>
      <c r="J47" s="59"/>
      <c r="K47" s="14" t="s">
        <v>143</v>
      </c>
    </row>
    <row r="48" spans="1:11">
      <c r="A48" s="32"/>
      <c r="B48" s="24" t="s">
        <v>62</v>
      </c>
      <c r="C48" s="23" t="s">
        <v>63</v>
      </c>
      <c r="D48" s="60">
        <v>32</v>
      </c>
      <c r="E48" s="57">
        <v>33</v>
      </c>
      <c r="F48" s="59">
        <v>32</v>
      </c>
      <c r="G48" s="59">
        <v>32</v>
      </c>
      <c r="H48" s="141">
        <f t="shared" si="10"/>
        <v>1</v>
      </c>
      <c r="I48" s="59"/>
      <c r="J48" s="59"/>
      <c r="K48" s="14" t="s">
        <v>143</v>
      </c>
    </row>
    <row r="49" spans="1:11">
      <c r="A49" s="72" t="s">
        <v>64</v>
      </c>
      <c r="B49" s="22" t="s">
        <v>65</v>
      </c>
      <c r="C49" s="23"/>
      <c r="D49" s="60"/>
      <c r="E49" s="59"/>
      <c r="F49" s="91"/>
      <c r="G49" s="59"/>
      <c r="H49" s="59"/>
      <c r="I49" s="59"/>
      <c r="J49" s="59"/>
      <c r="K49" s="14"/>
    </row>
    <row r="50" spans="1:11">
      <c r="A50" s="72">
        <v>1</v>
      </c>
      <c r="B50" s="22" t="s">
        <v>66</v>
      </c>
      <c r="C50" s="23" t="s">
        <v>51</v>
      </c>
      <c r="D50" s="60"/>
      <c r="E50" s="59"/>
      <c r="F50" s="91"/>
      <c r="G50" s="59"/>
      <c r="H50" s="59"/>
      <c r="I50" s="59"/>
      <c r="J50" s="59"/>
      <c r="K50" s="14"/>
    </row>
    <row r="51" spans="1:11">
      <c r="A51" s="68">
        <v>2</v>
      </c>
      <c r="B51" s="39" t="s">
        <v>67</v>
      </c>
      <c r="C51" s="42" t="s">
        <v>68</v>
      </c>
      <c r="D51" s="89"/>
      <c r="E51" s="26">
        <v>1069</v>
      </c>
      <c r="F51" s="26">
        <v>1056</v>
      </c>
      <c r="G51" s="26">
        <v>1069</v>
      </c>
      <c r="H51" s="59"/>
      <c r="I51" s="59"/>
      <c r="J51" s="59"/>
      <c r="K51" s="14" t="s">
        <v>143</v>
      </c>
    </row>
    <row r="52" spans="1:11">
      <c r="A52" s="69"/>
      <c r="B52" s="41" t="s">
        <v>122</v>
      </c>
      <c r="C52" s="42" t="s">
        <v>68</v>
      </c>
      <c r="D52" s="89"/>
      <c r="E52" s="27">
        <v>1</v>
      </c>
      <c r="F52" s="28">
        <v>1</v>
      </c>
      <c r="G52" s="27">
        <v>1</v>
      </c>
      <c r="H52" s="59"/>
      <c r="I52" s="59"/>
      <c r="J52" s="59"/>
      <c r="K52" s="14" t="s">
        <v>143</v>
      </c>
    </row>
    <row r="53" spans="1:11">
      <c r="A53" s="69"/>
      <c r="B53" s="143" t="s">
        <v>123</v>
      </c>
      <c r="C53" s="144" t="s">
        <v>68</v>
      </c>
      <c r="D53" s="145"/>
      <c r="E53" s="146">
        <v>8</v>
      </c>
      <c r="F53" s="147">
        <v>8</v>
      </c>
      <c r="G53" s="146">
        <v>8</v>
      </c>
      <c r="H53" s="148"/>
      <c r="I53" s="148"/>
      <c r="J53" s="148"/>
      <c r="K53" s="138" t="s">
        <v>143</v>
      </c>
    </row>
    <row r="54" spans="1:11">
      <c r="A54" s="69"/>
      <c r="B54" s="41" t="s">
        <v>124</v>
      </c>
      <c r="C54" s="42" t="s">
        <v>68</v>
      </c>
      <c r="D54" s="89"/>
      <c r="E54" s="29">
        <v>99</v>
      </c>
      <c r="F54" s="28">
        <v>98</v>
      </c>
      <c r="G54" s="29">
        <v>99</v>
      </c>
      <c r="H54" s="59"/>
      <c r="I54" s="59"/>
      <c r="J54" s="59"/>
      <c r="K54" s="14" t="s">
        <v>143</v>
      </c>
    </row>
    <row r="55" spans="1:11">
      <c r="A55" s="69"/>
      <c r="B55" s="41" t="s">
        <v>125</v>
      </c>
      <c r="C55" s="42" t="s">
        <v>68</v>
      </c>
      <c r="D55" s="89"/>
      <c r="E55" s="29">
        <v>961</v>
      </c>
      <c r="F55" s="28">
        <v>949</v>
      </c>
      <c r="G55" s="29">
        <v>961</v>
      </c>
      <c r="H55" s="59"/>
      <c r="I55" s="59"/>
      <c r="J55" s="59"/>
      <c r="K55" s="14" t="s">
        <v>143</v>
      </c>
    </row>
    <row r="56" spans="1:11">
      <c r="A56" s="69"/>
      <c r="B56" s="52" t="s">
        <v>69</v>
      </c>
      <c r="C56" s="42" t="s">
        <v>13</v>
      </c>
      <c r="D56" s="89"/>
      <c r="E56" s="30">
        <v>88.6</v>
      </c>
      <c r="F56" s="30">
        <v>86.9</v>
      </c>
      <c r="G56" s="30">
        <v>88.6</v>
      </c>
      <c r="H56" s="59"/>
      <c r="I56" s="59"/>
      <c r="J56" s="59"/>
      <c r="K56" s="14" t="s">
        <v>143</v>
      </c>
    </row>
    <row r="57" spans="1:11">
      <c r="A57" s="72" t="s">
        <v>7</v>
      </c>
      <c r="B57" s="31" t="s">
        <v>70</v>
      </c>
      <c r="C57" s="32"/>
      <c r="D57" s="89"/>
      <c r="E57" s="16"/>
      <c r="F57" s="16"/>
      <c r="G57" s="16"/>
      <c r="H57" s="16"/>
      <c r="I57" s="16"/>
      <c r="J57" s="16"/>
      <c r="K57" s="14" t="s">
        <v>143</v>
      </c>
    </row>
    <row r="58" spans="1:11" ht="27.6">
      <c r="A58" s="32">
        <v>1</v>
      </c>
      <c r="B58" s="24" t="s">
        <v>71</v>
      </c>
      <c r="C58" s="23" t="s">
        <v>72</v>
      </c>
      <c r="D58" s="94">
        <v>142998</v>
      </c>
      <c r="E58" s="77">
        <v>153094</v>
      </c>
      <c r="F58" s="77">
        <v>152194</v>
      </c>
      <c r="G58" s="77">
        <v>153094</v>
      </c>
      <c r="H58" s="95">
        <f>G58/D58</f>
        <v>1.0706023860473572</v>
      </c>
      <c r="I58" s="96">
        <f>F58/E58</f>
        <v>0.99412125883444158</v>
      </c>
      <c r="J58" s="96">
        <f>G58/E58</f>
        <v>1</v>
      </c>
      <c r="K58" s="14" t="s">
        <v>143</v>
      </c>
    </row>
    <row r="59" spans="1:11">
      <c r="A59" s="32"/>
      <c r="B59" s="24" t="s">
        <v>73</v>
      </c>
      <c r="C59" s="23" t="s">
        <v>13</v>
      </c>
      <c r="D59" s="97">
        <v>28.45</v>
      </c>
      <c r="E59" s="73" t="s">
        <v>141</v>
      </c>
      <c r="F59" s="73" t="s">
        <v>142</v>
      </c>
      <c r="G59" s="73" t="s">
        <v>141</v>
      </c>
      <c r="H59" s="95">
        <f t="shared" ref="H59:H64" si="11">G59/D59</f>
        <v>1.0720562390158173</v>
      </c>
      <c r="I59" s="96">
        <f t="shared" ref="I59:I64" si="12">F59/E59</f>
        <v>0.99508196721311482</v>
      </c>
      <c r="J59" s="96">
        <f t="shared" ref="J59:J64" si="13">G59/E59</f>
        <v>1</v>
      </c>
      <c r="K59" s="14" t="s">
        <v>143</v>
      </c>
    </row>
    <row r="60" spans="1:11" ht="27.6">
      <c r="A60" s="32">
        <v>2</v>
      </c>
      <c r="B60" s="24" t="s">
        <v>74</v>
      </c>
      <c r="C60" s="23" t="s">
        <v>75</v>
      </c>
      <c r="D60" s="97">
        <v>18345</v>
      </c>
      <c r="E60" s="74">
        <v>19831</v>
      </c>
      <c r="F60" s="74">
        <v>19478</v>
      </c>
      <c r="G60" s="74">
        <v>19831</v>
      </c>
      <c r="H60" s="95">
        <f t="shared" si="11"/>
        <v>1.0810029980921232</v>
      </c>
      <c r="I60" s="96">
        <f t="shared" si="12"/>
        <v>0.9821995865059755</v>
      </c>
      <c r="J60" s="96">
        <f t="shared" si="13"/>
        <v>1</v>
      </c>
      <c r="K60" s="14" t="s">
        <v>143</v>
      </c>
    </row>
    <row r="61" spans="1:11">
      <c r="A61" s="32">
        <v>3</v>
      </c>
      <c r="B61" s="24" t="s">
        <v>76</v>
      </c>
      <c r="C61" s="23" t="s">
        <v>77</v>
      </c>
      <c r="D61" s="97">
        <v>405</v>
      </c>
      <c r="E61" s="75">
        <v>444</v>
      </c>
      <c r="F61" s="75">
        <v>435</v>
      </c>
      <c r="G61" s="75">
        <v>444</v>
      </c>
      <c r="H61" s="95">
        <f t="shared" si="11"/>
        <v>1.0962962962962963</v>
      </c>
      <c r="I61" s="96">
        <f t="shared" si="12"/>
        <v>0.97972972972972971</v>
      </c>
      <c r="J61" s="96">
        <f t="shared" si="13"/>
        <v>1</v>
      </c>
      <c r="K61" s="14" t="s">
        <v>143</v>
      </c>
    </row>
    <row r="62" spans="1:11">
      <c r="A62" s="32">
        <v>4</v>
      </c>
      <c r="B62" s="24" t="s">
        <v>78</v>
      </c>
      <c r="C62" s="23"/>
      <c r="D62" s="97">
        <v>145</v>
      </c>
      <c r="E62" s="75">
        <v>160</v>
      </c>
      <c r="F62" s="75">
        <f>F63+F64</f>
        <v>160</v>
      </c>
      <c r="G62" s="75">
        <f>G63+G64</f>
        <v>160</v>
      </c>
      <c r="H62" s="95">
        <f t="shared" si="11"/>
        <v>1.103448275862069</v>
      </c>
      <c r="I62" s="96">
        <f t="shared" si="12"/>
        <v>1</v>
      </c>
      <c r="J62" s="96">
        <f t="shared" si="13"/>
        <v>1</v>
      </c>
      <c r="K62" s="14" t="s">
        <v>143</v>
      </c>
    </row>
    <row r="63" spans="1:11">
      <c r="A63" s="32"/>
      <c r="B63" s="24" t="s">
        <v>79</v>
      </c>
      <c r="C63" s="23" t="s">
        <v>80</v>
      </c>
      <c r="D63" s="97">
        <v>5</v>
      </c>
      <c r="E63" s="76">
        <v>7</v>
      </c>
      <c r="F63" s="76">
        <v>7</v>
      </c>
      <c r="G63" s="76">
        <v>7</v>
      </c>
      <c r="H63" s="95">
        <f t="shared" si="11"/>
        <v>1.4</v>
      </c>
      <c r="I63" s="96">
        <f t="shared" si="12"/>
        <v>1</v>
      </c>
      <c r="J63" s="96">
        <f t="shared" si="13"/>
        <v>1</v>
      </c>
      <c r="K63" s="14" t="s">
        <v>143</v>
      </c>
    </row>
    <row r="64" spans="1:11">
      <c r="A64" s="32"/>
      <c r="B64" s="24" t="s">
        <v>81</v>
      </c>
      <c r="C64" s="23" t="s">
        <v>68</v>
      </c>
      <c r="D64" s="97">
        <v>140</v>
      </c>
      <c r="E64" s="77">
        <v>153</v>
      </c>
      <c r="F64" s="77">
        <v>153</v>
      </c>
      <c r="G64" s="77">
        <v>153</v>
      </c>
      <c r="H64" s="95">
        <f t="shared" si="11"/>
        <v>1.0928571428571427</v>
      </c>
      <c r="I64" s="96">
        <f t="shared" si="12"/>
        <v>1</v>
      </c>
      <c r="J64" s="96">
        <f t="shared" si="13"/>
        <v>1</v>
      </c>
      <c r="K64" s="14" t="s">
        <v>143</v>
      </c>
    </row>
    <row r="65" spans="1:11">
      <c r="A65" s="78" t="s">
        <v>82</v>
      </c>
      <c r="B65" s="33" t="s">
        <v>83</v>
      </c>
      <c r="C65" s="14"/>
      <c r="D65" s="60"/>
      <c r="E65" s="59"/>
      <c r="F65" s="91"/>
      <c r="G65" s="59"/>
      <c r="H65" s="59"/>
      <c r="I65" s="59"/>
      <c r="J65" s="59"/>
      <c r="K65" s="14"/>
    </row>
    <row r="66" spans="1:11">
      <c r="A66" s="72">
        <v>1</v>
      </c>
      <c r="B66" s="22" t="s">
        <v>20</v>
      </c>
      <c r="C66" s="25"/>
      <c r="D66" s="98">
        <v>133</v>
      </c>
      <c r="E66" s="99">
        <v>133</v>
      </c>
      <c r="F66" s="100">
        <v>134</v>
      </c>
      <c r="G66" s="99">
        <v>138</v>
      </c>
      <c r="H66" s="101">
        <f t="shared" ref="H66:H72" si="14">F66/D66</f>
        <v>1.0075187969924813</v>
      </c>
      <c r="I66" s="102">
        <f t="shared" ref="I66:I72" si="15">F66/E66</f>
        <v>1.0075187969924813</v>
      </c>
      <c r="J66" s="101">
        <f t="shared" ref="J66:J72" si="16">G66/E66</f>
        <v>1.0375939849624061</v>
      </c>
      <c r="K66" s="14" t="s">
        <v>144</v>
      </c>
    </row>
    <row r="67" spans="1:11">
      <c r="A67" s="32"/>
      <c r="B67" s="24" t="s">
        <v>21</v>
      </c>
      <c r="C67" s="23" t="s">
        <v>19</v>
      </c>
      <c r="D67" s="60">
        <v>35</v>
      </c>
      <c r="E67" s="103">
        <v>36</v>
      </c>
      <c r="F67" s="104">
        <v>36</v>
      </c>
      <c r="G67" s="103">
        <v>37</v>
      </c>
      <c r="H67" s="105">
        <f t="shared" si="14"/>
        <v>1.0285714285714285</v>
      </c>
      <c r="I67" s="106">
        <f t="shared" si="15"/>
        <v>1</v>
      </c>
      <c r="J67" s="105">
        <f t="shared" si="16"/>
        <v>1.0277777777777777</v>
      </c>
      <c r="K67" s="14" t="s">
        <v>143</v>
      </c>
    </row>
    <row r="68" spans="1:11">
      <c r="A68" s="32"/>
      <c r="B68" s="24" t="s">
        <v>22</v>
      </c>
      <c r="C68" s="23" t="s">
        <v>19</v>
      </c>
      <c r="D68" s="60">
        <v>4</v>
      </c>
      <c r="E68" s="103">
        <v>4</v>
      </c>
      <c r="F68" s="107">
        <v>4</v>
      </c>
      <c r="G68" s="103">
        <v>4</v>
      </c>
      <c r="H68" s="105">
        <f t="shared" si="14"/>
        <v>1</v>
      </c>
      <c r="I68" s="106">
        <f t="shared" si="15"/>
        <v>1</v>
      </c>
      <c r="J68" s="105">
        <f t="shared" si="16"/>
        <v>1</v>
      </c>
      <c r="K68" s="14" t="s">
        <v>143</v>
      </c>
    </row>
    <row r="69" spans="1:11">
      <c r="A69" s="32"/>
      <c r="B69" s="24" t="s">
        <v>23</v>
      </c>
      <c r="C69" s="23" t="s">
        <v>24</v>
      </c>
      <c r="D69" s="108">
        <v>1200</v>
      </c>
      <c r="E69" s="103">
        <v>1255</v>
      </c>
      <c r="F69" s="107">
        <v>1350</v>
      </c>
      <c r="G69" s="103">
        <f>E69+175</f>
        <v>1430</v>
      </c>
      <c r="H69" s="105">
        <f t="shared" si="14"/>
        <v>1.125</v>
      </c>
      <c r="I69" s="106">
        <f t="shared" si="15"/>
        <v>1.0756972111553784</v>
      </c>
      <c r="J69" s="105">
        <f t="shared" si="16"/>
        <v>1.1394422310756973</v>
      </c>
      <c r="K69" s="14" t="s">
        <v>144</v>
      </c>
    </row>
    <row r="70" spans="1:11">
      <c r="A70" s="32"/>
      <c r="B70" s="24" t="s">
        <v>25</v>
      </c>
      <c r="C70" s="23" t="s">
        <v>13</v>
      </c>
      <c r="D70" s="60">
        <v>60</v>
      </c>
      <c r="E70" s="103">
        <v>65</v>
      </c>
      <c r="F70" s="103">
        <v>65</v>
      </c>
      <c r="G70" s="103">
        <v>65</v>
      </c>
      <c r="H70" s="105">
        <f t="shared" si="14"/>
        <v>1.0833333333333333</v>
      </c>
      <c r="I70" s="106">
        <f t="shared" si="15"/>
        <v>1</v>
      </c>
      <c r="J70" s="105">
        <f t="shared" si="16"/>
        <v>1</v>
      </c>
      <c r="K70" s="14" t="s">
        <v>143</v>
      </c>
    </row>
    <row r="71" spans="1:11">
      <c r="A71" s="32"/>
      <c r="B71" s="24" t="s">
        <v>26</v>
      </c>
      <c r="C71" s="23" t="s">
        <v>19</v>
      </c>
      <c r="D71" s="60">
        <v>158</v>
      </c>
      <c r="E71" s="103">
        <v>150</v>
      </c>
      <c r="F71" s="109">
        <v>150</v>
      </c>
      <c r="G71" s="103">
        <v>150</v>
      </c>
      <c r="H71" s="105">
        <f t="shared" si="14"/>
        <v>0.94936708860759489</v>
      </c>
      <c r="I71" s="106">
        <f t="shared" si="15"/>
        <v>1</v>
      </c>
      <c r="J71" s="105">
        <f t="shared" si="16"/>
        <v>1</v>
      </c>
      <c r="K71" s="14" t="s">
        <v>143</v>
      </c>
    </row>
    <row r="72" spans="1:11" ht="27.6">
      <c r="A72" s="72">
        <v>2</v>
      </c>
      <c r="B72" s="22" t="s">
        <v>27</v>
      </c>
      <c r="C72" s="25" t="s">
        <v>28</v>
      </c>
      <c r="D72" s="110">
        <v>780600</v>
      </c>
      <c r="E72" s="111">
        <v>1475000</v>
      </c>
      <c r="F72" s="112">
        <f>'[1]T.5-VP'!$H$13</f>
        <v>877468.5</v>
      </c>
      <c r="G72" s="111">
        <v>1475000</v>
      </c>
      <c r="H72" s="101">
        <f t="shared" si="14"/>
        <v>1.1240949269792466</v>
      </c>
      <c r="I72" s="102">
        <f t="shared" si="15"/>
        <v>0.59489389830508477</v>
      </c>
      <c r="J72" s="101">
        <f t="shared" si="16"/>
        <v>1</v>
      </c>
      <c r="K72" s="14" t="s">
        <v>143</v>
      </c>
    </row>
    <row r="73" spans="1:11">
      <c r="A73" s="72"/>
      <c r="B73" s="24" t="s">
        <v>29</v>
      </c>
      <c r="C73" s="25"/>
      <c r="D73" s="113">
        <v>7.9</v>
      </c>
      <c r="E73" s="114">
        <v>8.5</v>
      </c>
      <c r="F73" s="114">
        <v>8.5</v>
      </c>
      <c r="G73" s="114">
        <v>8.5</v>
      </c>
      <c r="H73" s="105"/>
      <c r="I73" s="59"/>
      <c r="J73" s="105"/>
      <c r="K73" s="14" t="s">
        <v>143</v>
      </c>
    </row>
    <row r="74" spans="1:11">
      <c r="A74" s="32"/>
      <c r="B74" s="24" t="s">
        <v>14</v>
      </c>
      <c r="C74" s="23"/>
      <c r="D74" s="60"/>
      <c r="E74" s="103"/>
      <c r="F74" s="115"/>
      <c r="G74" s="103" t="s">
        <v>43</v>
      </c>
      <c r="H74" s="105"/>
      <c r="I74" s="59"/>
      <c r="J74" s="105"/>
      <c r="K74" s="14" t="s">
        <v>143</v>
      </c>
    </row>
    <row r="75" spans="1:11" ht="27.6">
      <c r="A75" s="32"/>
      <c r="B75" s="24" t="s">
        <v>30</v>
      </c>
      <c r="C75" s="23" t="s">
        <v>28</v>
      </c>
      <c r="D75" s="108">
        <v>17484</v>
      </c>
      <c r="E75" s="103">
        <v>35000</v>
      </c>
      <c r="F75" s="109">
        <f>'[1]T.5-VP'!$H$16</f>
        <v>17895.18</v>
      </c>
      <c r="G75" s="103">
        <v>35000</v>
      </c>
      <c r="H75" s="105">
        <f t="shared" ref="H75:H83" si="17">F75/D75</f>
        <v>1.0235175017158544</v>
      </c>
      <c r="I75" s="105">
        <f>F75/E75</f>
        <v>0.51129085714285716</v>
      </c>
      <c r="J75" s="105">
        <f>G75/E75</f>
        <v>1</v>
      </c>
      <c r="K75" s="14" t="s">
        <v>143</v>
      </c>
    </row>
    <row r="76" spans="1:11">
      <c r="A76" s="32"/>
      <c r="B76" s="24" t="s">
        <v>31</v>
      </c>
      <c r="C76" s="23" t="s">
        <v>32</v>
      </c>
      <c r="D76" s="60">
        <v>2</v>
      </c>
      <c r="E76" s="116">
        <v>1.7</v>
      </c>
      <c r="F76" s="116">
        <v>1.7</v>
      </c>
      <c r="G76" s="116">
        <v>1.7</v>
      </c>
      <c r="H76" s="105">
        <f t="shared" si="17"/>
        <v>0.85</v>
      </c>
      <c r="I76" s="105"/>
      <c r="J76" s="105"/>
      <c r="K76" s="14" t="s">
        <v>143</v>
      </c>
    </row>
    <row r="77" spans="1:11">
      <c r="A77" s="32"/>
      <c r="B77" s="24" t="s">
        <v>33</v>
      </c>
      <c r="C77" s="23" t="s">
        <v>34</v>
      </c>
      <c r="D77" s="60">
        <v>1.6</v>
      </c>
      <c r="E77" s="116">
        <v>1.8</v>
      </c>
      <c r="F77" s="116">
        <v>1.8</v>
      </c>
      <c r="G77" s="116">
        <v>1.8</v>
      </c>
      <c r="H77" s="105">
        <f t="shared" si="17"/>
        <v>1.125</v>
      </c>
      <c r="I77" s="105"/>
      <c r="J77" s="105"/>
      <c r="K77" s="14" t="s">
        <v>143</v>
      </c>
    </row>
    <row r="78" spans="1:11" ht="27.6">
      <c r="A78" s="32"/>
      <c r="B78" s="24" t="s">
        <v>35</v>
      </c>
      <c r="C78" s="23" t="s">
        <v>28</v>
      </c>
      <c r="D78" s="60">
        <v>763114</v>
      </c>
      <c r="E78" s="103">
        <v>1440000</v>
      </c>
      <c r="F78" s="117">
        <f>'[1]T.5-VP'!$H$19</f>
        <v>859573.32000000007</v>
      </c>
      <c r="G78" s="103">
        <v>1440000</v>
      </c>
      <c r="H78" s="105">
        <f>F78/D78</f>
        <v>1.1264022413427091</v>
      </c>
      <c r="I78" s="105">
        <f>F78/E78</f>
        <v>0.59692591666666672</v>
      </c>
      <c r="J78" s="105">
        <f>G78/E78</f>
        <v>1</v>
      </c>
      <c r="K78" s="14" t="s">
        <v>143</v>
      </c>
    </row>
    <row r="79" spans="1:11">
      <c r="A79" s="32"/>
      <c r="B79" s="24" t="s">
        <v>36</v>
      </c>
      <c r="C79" s="23" t="s">
        <v>32</v>
      </c>
      <c r="D79" s="60">
        <v>1.6</v>
      </c>
      <c r="E79" s="116">
        <v>1.6</v>
      </c>
      <c r="F79" s="116">
        <v>1.6</v>
      </c>
      <c r="G79" s="116">
        <v>1.6</v>
      </c>
      <c r="H79" s="105">
        <f t="shared" si="17"/>
        <v>1</v>
      </c>
      <c r="I79" s="105"/>
      <c r="J79" s="105"/>
      <c r="K79" s="14" t="s">
        <v>143</v>
      </c>
    </row>
    <row r="80" spans="1:11">
      <c r="A80" s="32"/>
      <c r="B80" s="24" t="s">
        <v>37</v>
      </c>
      <c r="C80" s="23" t="s">
        <v>34</v>
      </c>
      <c r="D80" s="60">
        <v>0.85</v>
      </c>
      <c r="E80" s="116">
        <v>0.95</v>
      </c>
      <c r="F80" s="116">
        <v>0.95</v>
      </c>
      <c r="G80" s="116">
        <v>0.95</v>
      </c>
      <c r="H80" s="105">
        <f t="shared" si="17"/>
        <v>1.1176470588235294</v>
      </c>
      <c r="I80" s="105"/>
      <c r="J80" s="105"/>
      <c r="K80" s="14" t="s">
        <v>143</v>
      </c>
    </row>
    <row r="81" spans="1:11">
      <c r="A81" s="72">
        <v>3</v>
      </c>
      <c r="B81" s="22" t="s">
        <v>38</v>
      </c>
      <c r="C81" s="25" t="s">
        <v>39</v>
      </c>
      <c r="D81" s="118">
        <v>618</v>
      </c>
      <c r="E81" s="111">
        <v>1205.6999999999998</v>
      </c>
      <c r="F81" s="119">
        <f>'[1]T.5-VP'!$H$22</f>
        <v>719.0159000000001</v>
      </c>
      <c r="G81" s="111">
        <v>1205.6999999999998</v>
      </c>
      <c r="H81" s="101">
        <f t="shared" si="17"/>
        <v>1.1634561488673141</v>
      </c>
      <c r="I81" s="101">
        <f>F81/E81</f>
        <v>0.59634726714771524</v>
      </c>
      <c r="J81" s="101">
        <f>G81/E81</f>
        <v>1</v>
      </c>
      <c r="K81" s="14" t="s">
        <v>143</v>
      </c>
    </row>
    <row r="82" spans="1:11">
      <c r="A82" s="32"/>
      <c r="B82" s="24" t="s">
        <v>40</v>
      </c>
      <c r="C82" s="23" t="s">
        <v>39</v>
      </c>
      <c r="D82" s="60">
        <v>31</v>
      </c>
      <c r="E82" s="120">
        <v>67.099999999999994</v>
      </c>
      <c r="F82" s="121">
        <f>'[1]T.5-VP'!$H$23</f>
        <v>33.1036</v>
      </c>
      <c r="G82" s="120">
        <v>67.099999999999994</v>
      </c>
      <c r="H82" s="105">
        <f t="shared" si="17"/>
        <v>1.0678580645161291</v>
      </c>
      <c r="I82" s="105">
        <f>F82/E82</f>
        <v>0.49334724292101345</v>
      </c>
      <c r="J82" s="105">
        <f>G82/E82</f>
        <v>1</v>
      </c>
      <c r="K82" s="14" t="s">
        <v>143</v>
      </c>
    </row>
    <row r="83" spans="1:11">
      <c r="A83" s="32"/>
      <c r="B83" s="24" t="s">
        <v>41</v>
      </c>
      <c r="C83" s="23" t="s">
        <v>39</v>
      </c>
      <c r="D83" s="60">
        <v>617</v>
      </c>
      <c r="E83" s="103">
        <v>1138.5999999999999</v>
      </c>
      <c r="F83" s="122">
        <f>'[1]T.5-VP'!$H$24</f>
        <v>685.91230000000007</v>
      </c>
      <c r="G83" s="103">
        <v>1138.5999999999999</v>
      </c>
      <c r="H83" s="105">
        <f t="shared" si="17"/>
        <v>1.1116893030794166</v>
      </c>
      <c r="I83" s="105">
        <f>F83/E83</f>
        <v>0.60241726681890051</v>
      </c>
      <c r="J83" s="105">
        <f>G83/E83</f>
        <v>1</v>
      </c>
      <c r="K83" s="14" t="s">
        <v>143</v>
      </c>
    </row>
    <row r="84" spans="1:11">
      <c r="A84" s="53" t="s">
        <v>84</v>
      </c>
      <c r="B84" s="53" t="s">
        <v>85</v>
      </c>
      <c r="C84" s="54"/>
      <c r="D84" s="123"/>
      <c r="E84" s="123"/>
      <c r="F84" s="124"/>
      <c r="G84" s="123"/>
      <c r="H84" s="125"/>
      <c r="I84" s="125"/>
      <c r="J84" s="126"/>
      <c r="K84" s="14" t="s">
        <v>143</v>
      </c>
    </row>
    <row r="85" spans="1:11">
      <c r="A85" s="66">
        <v>2</v>
      </c>
      <c r="B85" s="34" t="s">
        <v>86</v>
      </c>
      <c r="C85" s="55"/>
      <c r="D85" s="123"/>
      <c r="E85" s="123"/>
      <c r="F85" s="124"/>
      <c r="G85" s="123"/>
      <c r="H85" s="125"/>
      <c r="I85" s="125"/>
      <c r="J85" s="126"/>
      <c r="K85" s="14" t="s">
        <v>143</v>
      </c>
    </row>
    <row r="86" spans="1:11" ht="27.6">
      <c r="A86" s="79" t="s">
        <v>111</v>
      </c>
      <c r="B86" s="35" t="s">
        <v>87</v>
      </c>
      <c r="C86" s="46" t="s">
        <v>13</v>
      </c>
      <c r="D86" s="57">
        <v>94.8</v>
      </c>
      <c r="E86" s="127">
        <v>100</v>
      </c>
      <c r="F86" s="128">
        <v>97.5</v>
      </c>
      <c r="G86" s="127">
        <f>E86</f>
        <v>100</v>
      </c>
      <c r="H86" s="125">
        <f>F86/D86</f>
        <v>1.0284810126582278</v>
      </c>
      <c r="I86" s="125">
        <f>F86/E86</f>
        <v>0.97499999999999998</v>
      </c>
      <c r="J86" s="126">
        <f>G86/E86</f>
        <v>1</v>
      </c>
      <c r="K86" s="14" t="s">
        <v>143</v>
      </c>
    </row>
    <row r="87" spans="1:11">
      <c r="A87" s="46" t="s">
        <v>112</v>
      </c>
      <c r="B87" s="36" t="s">
        <v>88</v>
      </c>
      <c r="C87" s="55" t="s">
        <v>89</v>
      </c>
      <c r="D87" s="127">
        <f>D88+D89</f>
        <v>53749</v>
      </c>
      <c r="E87" s="127">
        <v>107550</v>
      </c>
      <c r="F87" s="129">
        <f>F88+F89</f>
        <v>53237</v>
      </c>
      <c r="G87" s="130">
        <f t="shared" ref="G87:G94" si="18">E87</f>
        <v>107550</v>
      </c>
      <c r="H87" s="125">
        <f t="shared" ref="H87:H98" si="19">F87/D87</f>
        <v>0.99047424138123497</v>
      </c>
      <c r="I87" s="125">
        <f t="shared" ref="I87:I98" si="20">F87/E87</f>
        <v>0.49499767549976753</v>
      </c>
      <c r="J87" s="126">
        <f t="shared" ref="J87:J98" si="21">G87/E87</f>
        <v>1</v>
      </c>
      <c r="K87" s="14" t="s">
        <v>143</v>
      </c>
    </row>
    <row r="88" spans="1:11">
      <c r="A88" s="46"/>
      <c r="B88" s="36" t="s">
        <v>90</v>
      </c>
      <c r="C88" s="55" t="s">
        <v>89</v>
      </c>
      <c r="D88" s="57">
        <v>10525</v>
      </c>
      <c r="E88" s="127">
        <v>21078</v>
      </c>
      <c r="F88" s="129">
        <v>10525</v>
      </c>
      <c r="G88" s="130">
        <f t="shared" si="18"/>
        <v>21078</v>
      </c>
      <c r="H88" s="125">
        <f t="shared" si="19"/>
        <v>1</v>
      </c>
      <c r="I88" s="125">
        <f t="shared" si="20"/>
        <v>0.49933580036056552</v>
      </c>
      <c r="J88" s="126">
        <f t="shared" si="21"/>
        <v>1</v>
      </c>
      <c r="K88" s="14" t="s">
        <v>143</v>
      </c>
    </row>
    <row r="89" spans="1:11">
      <c r="A89" s="46"/>
      <c r="B89" s="36" t="s">
        <v>91</v>
      </c>
      <c r="C89" s="55" t="s">
        <v>89</v>
      </c>
      <c r="D89" s="57">
        <v>43224</v>
      </c>
      <c r="E89" s="127">
        <v>86472</v>
      </c>
      <c r="F89" s="129">
        <v>42712</v>
      </c>
      <c r="G89" s="130">
        <f t="shared" si="18"/>
        <v>86472</v>
      </c>
      <c r="H89" s="125">
        <f t="shared" si="19"/>
        <v>0.98815472885434019</v>
      </c>
      <c r="I89" s="125">
        <f t="shared" si="20"/>
        <v>0.49394023498936074</v>
      </c>
      <c r="J89" s="126">
        <f t="shared" si="21"/>
        <v>1</v>
      </c>
      <c r="K89" s="14" t="s">
        <v>143</v>
      </c>
    </row>
    <row r="90" spans="1:11">
      <c r="A90" s="79" t="s">
        <v>92</v>
      </c>
      <c r="B90" s="35" t="s">
        <v>93</v>
      </c>
      <c r="C90" s="55" t="s">
        <v>89</v>
      </c>
      <c r="D90" s="131">
        <f>D91+D92</f>
        <v>1701.25</v>
      </c>
      <c r="E90" s="127">
        <f>E91+E92</f>
        <v>3618</v>
      </c>
      <c r="F90" s="129">
        <f>F91+F92</f>
        <v>1794.9</v>
      </c>
      <c r="G90" s="130">
        <f t="shared" si="18"/>
        <v>3618</v>
      </c>
      <c r="H90" s="125">
        <f t="shared" si="19"/>
        <v>1.0550477590007348</v>
      </c>
      <c r="I90" s="125">
        <f t="shared" si="20"/>
        <v>0.49610281923714761</v>
      </c>
      <c r="J90" s="126">
        <f t="shared" si="21"/>
        <v>1</v>
      </c>
      <c r="K90" s="14" t="s">
        <v>143</v>
      </c>
    </row>
    <row r="91" spans="1:11">
      <c r="A91" s="46"/>
      <c r="B91" s="36" t="s">
        <v>94</v>
      </c>
      <c r="C91" s="55" t="s">
        <v>89</v>
      </c>
      <c r="D91" s="57">
        <v>845</v>
      </c>
      <c r="E91" s="127">
        <v>1825</v>
      </c>
      <c r="F91" s="128">
        <v>942</v>
      </c>
      <c r="G91" s="130">
        <f t="shared" si="18"/>
        <v>1825</v>
      </c>
      <c r="H91" s="125">
        <f t="shared" si="19"/>
        <v>1.1147928994082841</v>
      </c>
      <c r="I91" s="125">
        <f t="shared" si="20"/>
        <v>0.51616438356164385</v>
      </c>
      <c r="J91" s="126">
        <f t="shared" si="21"/>
        <v>1</v>
      </c>
      <c r="K91" s="14" t="s">
        <v>143</v>
      </c>
    </row>
    <row r="92" spans="1:11">
      <c r="A92" s="46"/>
      <c r="B92" s="36" t="s">
        <v>95</v>
      </c>
      <c r="C92" s="55" t="s">
        <v>89</v>
      </c>
      <c r="D92" s="57">
        <v>856.25</v>
      </c>
      <c r="E92" s="127">
        <v>1793</v>
      </c>
      <c r="F92" s="128">
        <v>852.9</v>
      </c>
      <c r="G92" s="130">
        <f t="shared" si="18"/>
        <v>1793</v>
      </c>
      <c r="H92" s="125">
        <f t="shared" si="19"/>
        <v>0.99608759124087587</v>
      </c>
      <c r="I92" s="125">
        <f t="shared" si="20"/>
        <v>0.47568321249302842</v>
      </c>
      <c r="J92" s="126">
        <f t="shared" si="21"/>
        <v>1</v>
      </c>
      <c r="K92" s="14" t="s">
        <v>143</v>
      </c>
    </row>
    <row r="93" spans="1:11" ht="30.6">
      <c r="A93" s="46" t="s">
        <v>113</v>
      </c>
      <c r="B93" s="35" t="s">
        <v>96</v>
      </c>
      <c r="C93" s="55" t="s">
        <v>89</v>
      </c>
      <c r="D93" s="57">
        <v>42406</v>
      </c>
      <c r="E93" s="127">
        <v>81905</v>
      </c>
      <c r="F93" s="129">
        <v>42210</v>
      </c>
      <c r="G93" s="130">
        <f t="shared" si="18"/>
        <v>81905</v>
      </c>
      <c r="H93" s="125">
        <f t="shared" si="19"/>
        <v>0.99537801254539449</v>
      </c>
      <c r="I93" s="125">
        <f t="shared" si="20"/>
        <v>0.51535315304315976</v>
      </c>
      <c r="J93" s="126">
        <f t="shared" si="21"/>
        <v>1</v>
      </c>
      <c r="K93" s="14" t="s">
        <v>143</v>
      </c>
    </row>
    <row r="94" spans="1:11" ht="27.6">
      <c r="A94" s="46"/>
      <c r="B94" s="37" t="s">
        <v>97</v>
      </c>
      <c r="C94" s="55" t="s">
        <v>89</v>
      </c>
      <c r="D94" s="57">
        <v>730</v>
      </c>
      <c r="E94" s="127">
        <v>1460</v>
      </c>
      <c r="F94" s="128">
        <v>797.5</v>
      </c>
      <c r="G94" s="130">
        <f t="shared" si="18"/>
        <v>1460</v>
      </c>
      <c r="H94" s="125">
        <f t="shared" si="19"/>
        <v>1.0924657534246576</v>
      </c>
      <c r="I94" s="125">
        <f t="shared" si="20"/>
        <v>0.54623287671232879</v>
      </c>
      <c r="J94" s="126">
        <f t="shared" si="21"/>
        <v>1</v>
      </c>
      <c r="K94" s="14" t="s">
        <v>143</v>
      </c>
    </row>
    <row r="95" spans="1:11" ht="27" customHeight="1">
      <c r="A95" s="46">
        <v>3</v>
      </c>
      <c r="B95" s="149" t="s">
        <v>145</v>
      </c>
      <c r="C95" s="48" t="s">
        <v>98</v>
      </c>
      <c r="D95" s="150">
        <f>D97+D98</f>
        <v>107</v>
      </c>
      <c r="E95" s="151">
        <f>E97+E98</f>
        <v>110</v>
      </c>
      <c r="F95" s="152">
        <v>114</v>
      </c>
      <c r="G95" s="151">
        <f>F95</f>
        <v>114</v>
      </c>
      <c r="H95" s="153">
        <f t="shared" si="19"/>
        <v>1.0654205607476634</v>
      </c>
      <c r="I95" s="153">
        <f t="shared" si="20"/>
        <v>1.0363636363636364</v>
      </c>
      <c r="J95" s="154">
        <f t="shared" si="21"/>
        <v>1.0363636363636364</v>
      </c>
      <c r="K95" s="138" t="s">
        <v>144</v>
      </c>
    </row>
    <row r="96" spans="1:11">
      <c r="A96" s="66"/>
      <c r="B96" s="35" t="s">
        <v>14</v>
      </c>
      <c r="C96" s="46"/>
      <c r="D96" s="57"/>
      <c r="E96" s="127"/>
      <c r="F96" s="129"/>
      <c r="G96" s="127"/>
      <c r="H96" s="125"/>
      <c r="I96" s="125"/>
      <c r="J96" s="126"/>
      <c r="K96" s="14" t="s">
        <v>143</v>
      </c>
    </row>
    <row r="97" spans="1:11">
      <c r="A97" s="66"/>
      <c r="B97" s="37" t="s">
        <v>99</v>
      </c>
      <c r="C97" s="46" t="s">
        <v>98</v>
      </c>
      <c r="D97" s="57">
        <v>73</v>
      </c>
      <c r="E97" s="127">
        <v>58</v>
      </c>
      <c r="F97" s="129">
        <v>45</v>
      </c>
      <c r="G97" s="127">
        <f>F97</f>
        <v>45</v>
      </c>
      <c r="H97" s="125">
        <f t="shared" si="19"/>
        <v>0.61643835616438358</v>
      </c>
      <c r="I97" s="125">
        <f t="shared" si="20"/>
        <v>0.77586206896551724</v>
      </c>
      <c r="J97" s="126">
        <f t="shared" si="21"/>
        <v>0.77586206896551724</v>
      </c>
      <c r="K97" s="138" t="s">
        <v>147</v>
      </c>
    </row>
    <row r="98" spans="1:11">
      <c r="A98" s="80"/>
      <c r="B98" s="38" t="s">
        <v>100</v>
      </c>
      <c r="C98" s="56" t="s">
        <v>98</v>
      </c>
      <c r="D98" s="132">
        <v>34</v>
      </c>
      <c r="E98" s="133">
        <v>52</v>
      </c>
      <c r="F98" s="134">
        <v>69</v>
      </c>
      <c r="G98" s="133">
        <f>F98</f>
        <v>69</v>
      </c>
      <c r="H98" s="135">
        <f t="shared" si="19"/>
        <v>2.0294117647058822</v>
      </c>
      <c r="I98" s="135">
        <f t="shared" si="20"/>
        <v>1.3269230769230769</v>
      </c>
      <c r="J98" s="136">
        <f t="shared" si="21"/>
        <v>1.3269230769230769</v>
      </c>
      <c r="K98" s="138" t="s">
        <v>144</v>
      </c>
    </row>
    <row r="99" spans="1:11">
      <c r="D99" s="137"/>
      <c r="E99" s="137"/>
      <c r="F99" s="137"/>
      <c r="G99" s="137"/>
      <c r="H99" s="137"/>
      <c r="I99" s="137"/>
      <c r="J99" s="137"/>
    </row>
    <row r="100" spans="1:11" ht="27.6" customHeight="1">
      <c r="B100" s="156" t="s">
        <v>149</v>
      </c>
      <c r="C100" s="156"/>
      <c r="D100" s="156"/>
      <c r="E100" s="156"/>
      <c r="F100" s="156"/>
      <c r="G100" s="156"/>
      <c r="H100" s="156"/>
      <c r="I100" s="156"/>
      <c r="J100" s="156"/>
      <c r="K100" s="156"/>
    </row>
    <row r="101" spans="1:11" ht="97.2" customHeight="1">
      <c r="B101" s="155" t="s">
        <v>148</v>
      </c>
      <c r="C101" s="155"/>
      <c r="D101" s="155"/>
      <c r="E101" s="155"/>
      <c r="F101" s="155"/>
      <c r="G101" s="155"/>
      <c r="H101" s="155"/>
      <c r="I101" s="155"/>
      <c r="J101" s="155"/>
      <c r="K101" s="155"/>
    </row>
  </sheetData>
  <mergeCells count="11">
    <mergeCell ref="A4:A5"/>
    <mergeCell ref="B4:B5"/>
    <mergeCell ref="C4:C5"/>
    <mergeCell ref="D4:D5"/>
    <mergeCell ref="E4:G4"/>
    <mergeCell ref="B101:K101"/>
    <mergeCell ref="B100:K100"/>
    <mergeCell ref="B1:J1"/>
    <mergeCell ref="B2:J2"/>
    <mergeCell ref="K4:K5"/>
    <mergeCell ref="H4:J4"/>
  </mergeCells>
  <pageMargins left="0.51181102362204722" right="0.31496062992125984" top="0.35433070866141736" bottom="0.35433070866141736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số liệu 6 tháng VHTTDL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V_DUONG</dc:creator>
  <cp:lastModifiedBy>User</cp:lastModifiedBy>
  <cp:lastPrinted>2025-06-25T03:09:51Z</cp:lastPrinted>
  <dcterms:created xsi:type="dcterms:W3CDTF">2022-03-06T13:40:55Z</dcterms:created>
  <dcterms:modified xsi:type="dcterms:W3CDTF">2025-06-25T03:48:53Z</dcterms:modified>
</cp:coreProperties>
</file>