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Máy tính\BAO CAO THANG\Thang 02\BC SVHTTDL Thang 02\"/>
    </mc:Choice>
  </mc:AlternateContent>
  <bookViews>
    <workbookView xWindow="0" yWindow="0" windowWidth="20736" windowHeight="9072"/>
  </bookViews>
  <sheets>
    <sheet name="T.2-VP" sheetId="13" r:id="rId1"/>
    <sheet name="T1-VP" sheetId="12" state="hidden" r:id="rId2"/>
  </sheets>
  <externalReferences>
    <externalReference r:id="rId3"/>
    <externalReference r:id="rId4"/>
  </externalReferences>
  <definedNames>
    <definedName name="_xlnm.Print_Titles" localSheetId="0">'T.2-VP'!$5:$7</definedName>
    <definedName name="_xlnm.Print_Titles" localSheetId="1">'T1-VP'!$6:$8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3" l="1"/>
  <c r="I17" i="13"/>
  <c r="J16" i="13"/>
  <c r="I16" i="13"/>
  <c r="J15" i="13"/>
  <c r="I15" i="13"/>
  <c r="J14" i="13"/>
  <c r="I14" i="13"/>
  <c r="J13" i="13"/>
  <c r="I13" i="13"/>
  <c r="J12" i="13"/>
  <c r="I12" i="13"/>
  <c r="J11" i="13"/>
  <c r="I11" i="13"/>
  <c r="H28" i="12" l="1"/>
  <c r="G28" i="12"/>
  <c r="F28" i="12"/>
  <c r="J28" i="12" s="1"/>
  <c r="I27" i="12"/>
  <c r="H27" i="12"/>
  <c r="H26" i="12" s="1"/>
  <c r="G27" i="12"/>
  <c r="F27" i="12"/>
  <c r="J27" i="12" s="1"/>
  <c r="E26" i="12"/>
  <c r="D26" i="12"/>
  <c r="H23" i="12"/>
  <c r="G23" i="12"/>
  <c r="F23" i="12"/>
  <c r="J23" i="12" s="1"/>
  <c r="D23" i="12"/>
  <c r="I23" i="12" s="1"/>
  <c r="H20" i="12"/>
  <c r="H17" i="12" s="1"/>
  <c r="G20" i="12"/>
  <c r="G17" i="12" s="1"/>
  <c r="F20" i="12"/>
  <c r="D20" i="12"/>
  <c r="E17" i="12"/>
  <c r="J16" i="12"/>
  <c r="I16" i="12"/>
  <c r="J15" i="12"/>
  <c r="I15" i="12"/>
  <c r="J14" i="12"/>
  <c r="I14" i="12"/>
  <c r="J13" i="12"/>
  <c r="I13" i="12"/>
  <c r="J12" i="12"/>
  <c r="I12" i="12"/>
  <c r="J11" i="12"/>
  <c r="I11" i="12"/>
  <c r="G26" i="12" l="1"/>
  <c r="D17" i="12"/>
  <c r="F26" i="12"/>
  <c r="J26" i="12" s="1"/>
  <c r="I20" i="12"/>
  <c r="J20" i="12"/>
  <c r="I26" i="12"/>
  <c r="F17" i="12"/>
  <c r="I28" i="12"/>
  <c r="J17" i="12" l="1"/>
  <c r="I17" i="12"/>
</calcChain>
</file>

<file path=xl/sharedStrings.xml><?xml version="1.0" encoding="utf-8"?>
<sst xmlns="http://schemas.openxmlformats.org/spreadsheetml/2006/main" count="94" uniqueCount="68">
  <si>
    <t>Chỉ tiêu</t>
  </si>
  <si>
    <t>Đơn 
vị tính</t>
  </si>
  <si>
    <t>So sánh (%)</t>
  </si>
  <si>
    <t>Ghi chú</t>
  </si>
  <si>
    <t>A</t>
  </si>
  <si>
    <t>B</t>
  </si>
  <si>
    <t>C</t>
  </si>
  <si>
    <t>6= 3/1</t>
  </si>
  <si>
    <t>DU LỊCH</t>
  </si>
  <si>
    <t>Mạng lưới</t>
  </si>
  <si>
    <t xml:space="preserve"> - Số Khách sạn</t>
  </si>
  <si>
    <t>Cơ sở</t>
  </si>
  <si>
    <t>Trong đó: Khách sạn 3 sao trở lên</t>
  </si>
  <si>
    <t xml:space="preserve"> - Số phòng khách sạn, lưu trú</t>
  </si>
  <si>
    <t>Phòng</t>
  </si>
  <si>
    <t>Công suất sử dụng phòng</t>
  </si>
  <si>
    <t>%</t>
  </si>
  <si>
    <t xml:space="preserve"> - Nhà hàng</t>
  </si>
  <si>
    <t>Tổng lượt khách du lịch</t>
  </si>
  <si>
    <t>Lượt người</t>
  </si>
  <si>
    <t>Tổng lượt khách du lịch tăng mỗi năm</t>
  </si>
  <si>
    <t xml:space="preserve"> Trong đó:</t>
  </si>
  <si>
    <t xml:space="preserve"> + Khách quốc tế</t>
  </si>
  <si>
    <t xml:space="preserve"> - Ngày lưu trú/ khách quốc tế</t>
  </si>
  <si>
    <t>Ngày</t>
  </si>
  <si>
    <t xml:space="preserve"> - Mức chi tiêu trong ngày/khách quốc tế</t>
  </si>
  <si>
    <t>Triệu đồng</t>
  </si>
  <si>
    <t xml:space="preserve"> + Khách nội địa</t>
  </si>
  <si>
    <t xml:space="preserve"> - Ngày lưu trú/ khách nội địa</t>
  </si>
  <si>
    <t xml:space="preserve"> - Mức chi tiêu trong ngày/khách nội địa</t>
  </si>
  <si>
    <t>Doanh thu ngành du lịch</t>
  </si>
  <si>
    <t>Tỷ đồng</t>
  </si>
  <si>
    <t xml:space="preserve">      + Khách quốc tế                     </t>
  </si>
  <si>
    <t xml:space="preserve">      + Khách nội địa</t>
  </si>
  <si>
    <t>STT</t>
  </si>
  <si>
    <t>BIỂU CHỈ TIÊU PHÁT TRIỂN VĂN HÓA THỂ THAO VÀ DU LỊCH THÁNG 01 NĂM 2025</t>
  </si>
  <si>
    <t>(Ban hành kèm theo Báo cáo số               /BC- QLDL ngày        tháng 01 năm 2025 của Phòng QLDL</t>
  </si>
  <si>
    <t xml:space="preserve"> Thực hiện tháng 01 năm 2024</t>
  </si>
  <si>
    <t>Năm  2025</t>
  </si>
  <si>
    <t>Kế hoạch năm 2025</t>
  </si>
  <si>
    <t>Ước thực hiện tháng 01 năm 2025</t>
  </si>
  <si>
    <t>Ước thực hiện tháng 02 năm 2025</t>
  </si>
  <si>
    <t>Thực hiện 01 tháng năm 2025</t>
  </si>
  <si>
    <t>TH tháng 01 năm  2025/ TH  tháng 01 năm 2024</t>
  </si>
  <si>
    <t xml:space="preserve"> Ước TH 01 tháng 2025/ KH năm 2025</t>
  </si>
  <si>
    <t>7 =3/2</t>
  </si>
  <si>
    <t>BIỂU CHỈ TIÊU PHÁT TRIỂN VĂN HÓA THỂ THAO VÀ DU LỊCH THÁNG 02 NĂM 2025</t>
  </si>
  <si>
    <t xml:space="preserve"> Thực hiện tháng 02 năm 2024</t>
  </si>
  <si>
    <t>Ước thực hiện tháng 3 năm 2025</t>
  </si>
  <si>
    <t>Thực hiện 02 tháng năm 2025</t>
  </si>
  <si>
    <t>TH tháng 02 năm  2025/ TH  tháng 02 năm 2024</t>
  </si>
  <si>
    <t xml:space="preserve"> Ước TH 02 tháng 2025/ KH năm 2025</t>
  </si>
  <si>
    <t>THỂ DỤC - THỂ THAO</t>
  </si>
  <si>
    <t xml:space="preserve"> Số người tham gia luyện tập thể thao thường xuyên</t>
  </si>
  <si>
    <t>Người</t>
  </si>
  <si>
    <t xml:space="preserve">  - Tỷ lệ so với dân số</t>
  </si>
  <si>
    <t>Số gia đình được công nhận là gia đình thể thao</t>
  </si>
  <si>
    <t>Gia đình</t>
  </si>
  <si>
    <t>Số câu lạc bộ thể dục thể thao cơ sở</t>
  </si>
  <si>
    <t>CLB</t>
  </si>
  <si>
    <t>Cơ sở thi đấu TDTT đúng tiêu chuẩn</t>
  </si>
  <si>
    <t>-</t>
  </si>
  <si>
    <t xml:space="preserve"> Sân vận động</t>
  </si>
  <si>
    <t>Sân</t>
  </si>
  <si>
    <t xml:space="preserve">  Nhà luyện tập thể thao</t>
  </si>
  <si>
    <t>Nhà</t>
  </si>
  <si>
    <t>30,5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</si>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</sst>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#,##0;[Red]#,##0"/>
    <numFmt numFmtId="165" formatCode="_(* #,##0_);_(* \(#,##0\);_(* &quot;-&quot;??_);_(@_)"/>
    <numFmt numFmtId="166" formatCode="0.0%"/>
    <numFmt numFmtId="167" formatCode="#,##0.0;[Red]#,##0.0"/>
    <numFmt numFmtId="168" formatCode="_(* #,##0.0_);_(* \(#,##0.0\);_(* &quot;-&quot;??_);_(@_)"/>
    <numFmt numFmtId="169" formatCode="#,##0.00;[Red]#,##0.00"/>
    <numFmt numFmtId="170" formatCode="0.000"/>
    <numFmt numFmtId="171" formatCode="_(* #,##0.00_);_(* \(#,##0.00\);_(* &quot;-&quot;&quot;?&quot;&quot;?&quot;_);_(@_)"/>
  </numFmts>
  <fonts count="28" x14ac:knownFonts="1">
    <font>
      <sz val="12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1"/>
      <color rgb="FFFF0000"/>
      <name val="Calibri"/>
      <family val="2"/>
      <scheme val="minor"/>
    </font>
    <font>
      <sz val="12"/>
      <name val=".VnTime"/>
      <family val="2"/>
    </font>
    <font>
      <b/>
      <sz val="12"/>
      <name val="Times New Roman"/>
      <family val="1"/>
    </font>
    <font>
      <sz val="12"/>
      <name val=".VnTime"/>
    </font>
    <font>
      <sz val="12"/>
      <color rgb="FFFF0000"/>
      <name val=".VnTime"/>
    </font>
    <font>
      <b/>
      <i/>
      <sz val="11"/>
      <color rgb="FFFF0000"/>
      <name val="Times New Roman"/>
      <family val="1"/>
    </font>
    <font>
      <b/>
      <i/>
      <sz val="11"/>
      <name val="Times New Roman"/>
      <family val="1"/>
    </font>
    <font>
      <i/>
      <sz val="13"/>
      <name val="Times New Roman"/>
      <family val="1"/>
    </font>
    <font>
      <b/>
      <sz val="11"/>
      <name val="Times New Roman"/>
      <family val="1"/>
    </font>
    <font>
      <sz val="12"/>
      <name val="Times New Roman"/>
      <family val="2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4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  <charset val="163"/>
    </font>
    <font>
      <b/>
      <sz val="10"/>
      <name val="Times New Roman"/>
      <family val="1"/>
    </font>
    <font>
      <sz val="12"/>
      <name val="Times New Roman"/>
      <family val="1"/>
      <charset val="163"/>
    </font>
    <font>
      <sz val="10"/>
      <name val="Times New Roman"/>
      <family val="1"/>
      <charset val="163"/>
    </font>
    <font>
      <sz val="10"/>
      <color rgb="FFFF0000"/>
      <name val="Times New Roman"/>
      <family val="1"/>
    </font>
    <font>
      <sz val="12"/>
      <color rgb="FFFF0000"/>
      <name val="Times New Roman"/>
      <family val="2"/>
    </font>
    <font>
      <sz val="12"/>
      <color theme="1"/>
      <name val="Times New Roman"/>
      <family val="2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3" fillId="0" borderId="0"/>
    <xf numFmtId="0" fontId="5" fillId="0" borderId="0"/>
    <xf numFmtId="0" fontId="12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1" fontId="1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1" fillId="0" borderId="0"/>
    <xf numFmtId="0" fontId="1" fillId="0" borderId="0"/>
    <xf numFmtId="0" fontId="25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105">
    <xf numFmtId="0" fontId="0" fillId="0" borderId="0" xfId="0"/>
    <xf numFmtId="0" fontId="5" fillId="0" borderId="0" xfId="2"/>
    <xf numFmtId="0" fontId="6" fillId="0" borderId="0" xfId="2" applyFont="1"/>
    <xf numFmtId="164" fontId="7" fillId="2" borderId="0" xfId="1" applyNumberFormat="1" applyFont="1" applyFill="1"/>
    <xf numFmtId="164" fontId="8" fillId="0" borderId="0" xfId="1" applyNumberFormat="1" applyFont="1" applyFill="1"/>
    <xf numFmtId="0" fontId="4" fillId="2" borderId="1" xfId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5" applyFont="1" applyFill="1" applyBorder="1" applyAlignment="1">
      <alignment vertical="center" wrapText="1"/>
    </xf>
    <xf numFmtId="0" fontId="14" fillId="2" borderId="1" xfId="5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vertical="center"/>
    </xf>
    <xf numFmtId="165" fontId="16" fillId="0" borderId="1" xfId="6" applyNumberFormat="1" applyFont="1" applyFill="1" applyBorder="1" applyAlignment="1">
      <alignment horizontal="right" vertical="center" wrapText="1"/>
    </xf>
    <xf numFmtId="0" fontId="16" fillId="0" borderId="1" xfId="2" applyFont="1" applyFill="1" applyBorder="1" applyAlignment="1">
      <alignment vertical="center"/>
    </xf>
    <xf numFmtId="9" fontId="18" fillId="2" borderId="1" xfId="1" applyNumberFormat="1" applyFont="1" applyFill="1" applyBorder="1" applyAlignment="1">
      <alignment horizontal="right" vertical="center" wrapText="1"/>
    </xf>
    <xf numFmtId="9" fontId="18" fillId="2" borderId="1" xfId="7" applyNumberFormat="1" applyFont="1" applyFill="1" applyBorder="1" applyAlignment="1">
      <alignment horizontal="right" vertical="center" wrapText="1"/>
    </xf>
    <xf numFmtId="0" fontId="14" fillId="2" borderId="1" xfId="1" applyFont="1" applyFill="1" applyBorder="1"/>
    <xf numFmtId="0" fontId="2" fillId="0" borderId="0" xfId="0" applyFont="1"/>
    <xf numFmtId="0" fontId="15" fillId="2" borderId="1" xfId="1" applyFont="1" applyFill="1" applyBorder="1" applyAlignment="1">
      <alignment horizontal="center" vertical="center" wrapText="1"/>
    </xf>
    <xf numFmtId="0" fontId="19" fillId="2" borderId="1" xfId="5" applyFont="1" applyFill="1" applyBorder="1" applyAlignment="1">
      <alignment horizontal="center" vertical="center" wrapText="1"/>
    </xf>
    <xf numFmtId="164" fontId="20" fillId="2" borderId="1" xfId="8" applyNumberFormat="1" applyFont="1" applyFill="1" applyBorder="1" applyAlignment="1">
      <alignment vertical="center"/>
    </xf>
    <xf numFmtId="165" fontId="20" fillId="0" borderId="1" xfId="6" applyNumberFormat="1" applyFont="1" applyFill="1" applyBorder="1" applyAlignment="1">
      <alignment horizontal="right" vertical="center" wrapText="1"/>
    </xf>
    <xf numFmtId="164" fontId="20" fillId="0" borderId="1" xfId="8" applyNumberFormat="1" applyFont="1" applyFill="1" applyBorder="1" applyAlignment="1">
      <alignment vertical="center"/>
    </xf>
    <xf numFmtId="9" fontId="20" fillId="2" borderId="1" xfId="1" applyNumberFormat="1" applyFont="1" applyFill="1" applyBorder="1" applyAlignment="1">
      <alignment horizontal="right" vertical="center" wrapText="1"/>
    </xf>
    <xf numFmtId="9" fontId="20" fillId="2" borderId="1" xfId="7" applyNumberFormat="1" applyFont="1" applyFill="1" applyBorder="1" applyAlignment="1">
      <alignment horizontal="right" vertical="center" wrapText="1"/>
    </xf>
    <xf numFmtId="164" fontId="19" fillId="2" borderId="1" xfId="1" applyNumberFormat="1" applyFont="1" applyFill="1" applyBorder="1"/>
    <xf numFmtId="0" fontId="21" fillId="2" borderId="1" xfId="1" applyFont="1" applyFill="1" applyBorder="1" applyAlignment="1">
      <alignment horizontal="center" vertical="center" wrapText="1"/>
    </xf>
    <xf numFmtId="0" fontId="21" fillId="2" borderId="1" xfId="5" applyFont="1" applyFill="1" applyBorder="1" applyAlignment="1">
      <alignment vertical="center" wrapText="1"/>
    </xf>
    <xf numFmtId="0" fontId="22" fillId="2" borderId="1" xfId="5" applyFont="1" applyFill="1" applyBorder="1" applyAlignment="1">
      <alignment horizontal="center" vertical="center" wrapText="1"/>
    </xf>
    <xf numFmtId="1" fontId="18" fillId="2" borderId="1" xfId="8" applyNumberFormat="1" applyFont="1" applyFill="1" applyBorder="1" applyAlignment="1">
      <alignment vertical="center"/>
    </xf>
    <xf numFmtId="1" fontId="18" fillId="0" borderId="1" xfId="6" applyNumberFormat="1" applyFont="1" applyFill="1" applyBorder="1" applyAlignment="1">
      <alignment horizontal="right" vertical="center" wrapText="1"/>
    </xf>
    <xf numFmtId="0" fontId="22" fillId="2" borderId="1" xfId="1" applyFont="1" applyFill="1" applyBorder="1"/>
    <xf numFmtId="164" fontId="18" fillId="2" borderId="1" xfId="8" applyNumberFormat="1" applyFont="1" applyFill="1" applyBorder="1" applyAlignment="1">
      <alignment vertical="center"/>
    </xf>
    <xf numFmtId="165" fontId="18" fillId="0" borderId="1" xfId="6" applyNumberFormat="1" applyFont="1" applyFill="1" applyBorder="1" applyAlignment="1">
      <alignment horizontal="right" vertical="center" wrapText="1"/>
    </xf>
    <xf numFmtId="164" fontId="18" fillId="0" borderId="1" xfId="8" applyNumberFormat="1" applyFont="1" applyFill="1" applyBorder="1" applyAlignment="1">
      <alignment vertical="center"/>
    </xf>
    <xf numFmtId="164" fontId="22" fillId="2" borderId="1" xfId="1" applyNumberFormat="1" applyFont="1" applyFill="1" applyBorder="1" applyAlignment="1">
      <alignment horizontal="right"/>
    </xf>
    <xf numFmtId="165" fontId="18" fillId="0" borderId="1" xfId="9" applyNumberFormat="1" applyFont="1" applyFill="1" applyBorder="1" applyAlignment="1">
      <alignment horizontal="right" vertical="center" wrapText="1"/>
    </xf>
    <xf numFmtId="164" fontId="22" fillId="2" borderId="1" xfId="1" applyNumberFormat="1" applyFont="1" applyFill="1" applyBorder="1"/>
    <xf numFmtId="10" fontId="20" fillId="2" borderId="1" xfId="1" applyNumberFormat="1" applyFont="1" applyFill="1" applyBorder="1" applyAlignment="1">
      <alignment horizontal="right" vertical="center" wrapText="1"/>
    </xf>
    <xf numFmtId="166" fontId="20" fillId="2" borderId="1" xfId="7" applyNumberFormat="1" applyFont="1" applyFill="1" applyBorder="1" applyAlignment="1">
      <alignment horizontal="right" vertical="center" wrapText="1"/>
    </xf>
    <xf numFmtId="0" fontId="19" fillId="2" borderId="1" xfId="1" applyFont="1" applyFill="1" applyBorder="1"/>
    <xf numFmtId="0" fontId="12" fillId="2" borderId="1" xfId="5" applyFont="1" applyFill="1" applyBorder="1" applyAlignment="1">
      <alignment vertical="center" wrapText="1"/>
    </xf>
    <xf numFmtId="167" fontId="20" fillId="2" borderId="1" xfId="8" applyNumberFormat="1" applyFont="1" applyFill="1" applyBorder="1" applyAlignment="1">
      <alignment vertical="center"/>
    </xf>
    <xf numFmtId="167" fontId="18" fillId="0" borderId="1" xfId="6" applyNumberFormat="1" applyFont="1" applyFill="1" applyBorder="1" applyAlignment="1">
      <alignment horizontal="right" vertical="center" wrapText="1"/>
    </xf>
    <xf numFmtId="164" fontId="18" fillId="0" borderId="1" xfId="2" applyNumberFormat="1" applyFont="1" applyFill="1" applyBorder="1" applyAlignment="1">
      <alignment vertical="center"/>
    </xf>
    <xf numFmtId="164" fontId="18" fillId="0" borderId="1" xfId="6" applyNumberFormat="1" applyFont="1" applyFill="1" applyBorder="1" applyAlignment="1">
      <alignment horizontal="right" vertical="center" wrapText="1"/>
    </xf>
    <xf numFmtId="10" fontId="18" fillId="2" borderId="1" xfId="1" applyNumberFormat="1" applyFont="1" applyFill="1" applyBorder="1" applyAlignment="1">
      <alignment horizontal="right" vertical="center" wrapText="1"/>
    </xf>
    <xf numFmtId="0" fontId="18" fillId="0" borderId="1" xfId="2" applyFont="1" applyFill="1" applyBorder="1" applyAlignment="1">
      <alignment vertical="center"/>
    </xf>
    <xf numFmtId="164" fontId="18" fillId="2" borderId="1" xfId="8" quotePrefix="1" applyNumberFormat="1" applyFont="1" applyFill="1" applyBorder="1" applyAlignment="1">
      <alignment horizontal="right" vertical="center"/>
    </xf>
    <xf numFmtId="37" fontId="18" fillId="0" borderId="1" xfId="9" quotePrefix="1" applyNumberFormat="1" applyFont="1" applyFill="1" applyBorder="1" applyAlignment="1">
      <alignment horizontal="right" vertical="center" wrapText="1"/>
    </xf>
    <xf numFmtId="166" fontId="18" fillId="2" borderId="1" xfId="7" applyNumberFormat="1" applyFont="1" applyFill="1" applyBorder="1" applyAlignment="1">
      <alignment horizontal="right" vertical="center" wrapText="1"/>
    </xf>
    <xf numFmtId="0" fontId="13" fillId="0" borderId="0" xfId="0" applyFont="1"/>
    <xf numFmtId="0" fontId="11" fillId="0" borderId="0" xfId="0" applyFont="1"/>
    <xf numFmtId="167" fontId="18" fillId="0" borderId="1" xfId="8" applyNumberFormat="1" applyFont="1" applyFill="1" applyBorder="1" applyAlignment="1">
      <alignment horizontal="right" vertical="center"/>
    </xf>
    <xf numFmtId="164" fontId="23" fillId="2" borderId="1" xfId="1" applyNumberFormat="1" applyFont="1" applyFill="1" applyBorder="1" applyAlignment="1">
      <alignment horizontal="right"/>
    </xf>
    <xf numFmtId="168" fontId="18" fillId="0" borderId="1" xfId="6" applyNumberFormat="1" applyFont="1" applyFill="1" applyBorder="1" applyAlignment="1">
      <alignment horizontal="right" vertical="center" wrapText="1"/>
    </xf>
    <xf numFmtId="0" fontId="23" fillId="2" borderId="1" xfId="1" applyFont="1" applyFill="1" applyBorder="1"/>
    <xf numFmtId="1" fontId="22" fillId="2" borderId="1" xfId="7" applyNumberFormat="1" applyFont="1" applyFill="1" applyBorder="1" applyAlignment="1">
      <alignment horizontal="right" vertical="center" wrapText="1"/>
    </xf>
    <xf numFmtId="0" fontId="18" fillId="2" borderId="1" xfId="5" applyFont="1" applyFill="1" applyBorder="1" applyAlignment="1">
      <alignment horizontal="center" vertical="center" wrapText="1"/>
    </xf>
    <xf numFmtId="170" fontId="18" fillId="0" borderId="1" xfId="2" applyNumberFormat="1" applyFont="1" applyFill="1" applyBorder="1" applyAlignment="1">
      <alignment horizontal="right" vertical="center"/>
    </xf>
    <xf numFmtId="170" fontId="18" fillId="0" borderId="1" xfId="8" applyNumberFormat="1" applyFont="1" applyFill="1" applyBorder="1" applyAlignment="1">
      <alignment vertical="center"/>
    </xf>
    <xf numFmtId="0" fontId="13" fillId="0" borderId="0" xfId="0" applyFont="1" applyFill="1"/>
    <xf numFmtId="0" fontId="24" fillId="0" borderId="0" xfId="0" applyFont="1"/>
    <xf numFmtId="0" fontId="0" fillId="0" borderId="0" xfId="0" applyFill="1"/>
    <xf numFmtId="43" fontId="18" fillId="0" borderId="1" xfId="6" applyNumberFormat="1" applyFont="1" applyFill="1" applyBorder="1" applyAlignment="1">
      <alignment horizontal="right" vertical="center" wrapText="1"/>
    </xf>
    <xf numFmtId="169" fontId="20" fillId="2" borderId="1" xfId="8" applyNumberFormat="1" applyFont="1" applyFill="1" applyBorder="1" applyAlignment="1">
      <alignment vertical="center"/>
    </xf>
    <xf numFmtId="169" fontId="18" fillId="2" borderId="1" xfId="8" applyNumberFormat="1" applyFont="1" applyFill="1" applyBorder="1" applyAlignment="1">
      <alignment vertical="center"/>
    </xf>
    <xf numFmtId="169" fontId="18" fillId="0" borderId="1" xfId="6" applyNumberFormat="1" applyFont="1" applyFill="1" applyBorder="1" applyAlignment="1">
      <alignment horizontal="right" vertical="center" wrapText="1"/>
    </xf>
    <xf numFmtId="169" fontId="18" fillId="0" borderId="1" xfId="2" applyNumberFormat="1" applyFont="1" applyFill="1" applyBorder="1" applyAlignment="1">
      <alignment horizontal="right" vertical="center"/>
    </xf>
    <xf numFmtId="169" fontId="18" fillId="0" borderId="1" xfId="8" applyNumberFormat="1" applyFont="1" applyFill="1" applyBorder="1" applyAlignment="1">
      <alignment vertical="center"/>
    </xf>
    <xf numFmtId="10" fontId="0" fillId="0" borderId="0" xfId="0" applyNumberFormat="1"/>
    <xf numFmtId="0" fontId="8" fillId="2" borderId="0" xfId="1" applyFont="1" applyFill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 wrapText="1"/>
    </xf>
    <xf numFmtId="0" fontId="27" fillId="0" borderId="8" xfId="1" quotePrefix="1" applyFont="1" applyFill="1" applyBorder="1" applyAlignment="1">
      <alignment horizontal="center" vertical="center" wrapText="1"/>
    </xf>
    <xf numFmtId="0" fontId="27" fillId="0" borderId="8" xfId="5" applyFont="1" applyFill="1" applyBorder="1" applyAlignment="1">
      <alignment horizontal="center" vertical="center" wrapText="1"/>
    </xf>
    <xf numFmtId="165" fontId="18" fillId="0" borderId="1" xfId="6" quotePrefix="1" applyNumberFormat="1" applyFont="1" applyFill="1" applyBorder="1" applyAlignment="1">
      <alignment horizontal="right" vertical="center" wrapText="1"/>
    </xf>
    <xf numFmtId="2" fontId="10" fillId="2" borderId="1" xfId="4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left"/>
    </xf>
    <xf numFmtId="0" fontId="4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3" fontId="10" fillId="2" borderId="3" xfId="1" applyNumberFormat="1" applyFont="1" applyFill="1" applyBorder="1" applyAlignment="1">
      <alignment horizontal="center" vertical="center" wrapText="1"/>
    </xf>
    <xf numFmtId="3" fontId="10" fillId="2" borderId="4" xfId="1" applyNumberFormat="1" applyFont="1" applyFill="1" applyBorder="1" applyAlignment="1">
      <alignment horizontal="center" vertical="center" wrapText="1"/>
    </xf>
    <xf numFmtId="3" fontId="10" fillId="2" borderId="5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3" fontId="10" fillId="2" borderId="1" xfId="1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8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8" xfId="5" applyFont="1" applyFill="1" applyBorder="1" applyAlignment="1">
      <alignment vertical="center" wrapText="1"/>
    </xf>
  </cellXfs>
  <cellStyles count="20">
    <cellStyle name="Comma 10" xfId="10"/>
    <cellStyle name="Comma 116" xfId="7"/>
    <cellStyle name="Comma 2" xfId="11"/>
    <cellStyle name="Comma 2 10" xfId="6"/>
    <cellStyle name="Comma 3 2 3" xfId="9"/>
    <cellStyle name="Comma 7" xfId="12"/>
    <cellStyle name="Normal" xfId="0" builtinId="0"/>
    <cellStyle name="Normal 18" xfId="16"/>
    <cellStyle name="Normal 19" xfId="17"/>
    <cellStyle name="Normal 2" xfId="13"/>
    <cellStyle name="Normal 2 5" xfId="14"/>
    <cellStyle name="Normal 20" xfId="18"/>
    <cellStyle name="Normal 3" xfId="1"/>
    <cellStyle name="Normal 4 5 2" xfId="15"/>
    <cellStyle name="Normal 5" xfId="3"/>
    <cellStyle name="Normal 77" xfId="2"/>
    <cellStyle name="Normal 8" xfId="4"/>
    <cellStyle name="Normal_CHI TIEU KH 2007 NGAY 7_12" xfId="5"/>
    <cellStyle name="Normal_Sheet1 2" xfId="8"/>
    <cellStyle name="Percent 6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EU%20KET%20QUA%20TONG%20HOP%20HOAT%20DONG%20DU%20LICH%20N&#258;M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M%202023-DL/BAO%20CAO%20HANG%20THANG%202023/BIEU%20KET%20QUA%20TONG%20HOP%20HOAT%20DONG%20DU%20LICH%20N&#258;M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ượt khách 2025"/>
      <sheetName val="T1"/>
      <sheetName val="T.2"/>
      <sheetName val="T2"/>
      <sheetName val="T3"/>
      <sheetName val="Quý I"/>
      <sheetName val="T4"/>
      <sheetName val="T5"/>
      <sheetName val="T6"/>
      <sheetName val="6-ThángVP"/>
      <sheetName val="T7"/>
      <sheetName val="T8"/>
      <sheetName val="T9-9T"/>
      <sheetName val="T10"/>
      <sheetName val="T11"/>
      <sheetName val="Ước TH 2024"/>
      <sheetName val="T1-VP"/>
      <sheetName val="T.2-VP"/>
      <sheetName val="T2-VP"/>
      <sheetName val="T3-VP"/>
      <sheetName val="T4-VP"/>
      <sheetName val="T5-VP"/>
      <sheetName val="T6-VP"/>
      <sheetName val="Năm 2024"/>
      <sheetName val="T7-VP"/>
      <sheetName val="T8-VP"/>
      <sheetName val="9-ThángVP"/>
      <sheetName val="T10-VP"/>
      <sheetName val="T11-VP"/>
      <sheetName val="Năm 2024 (VP)"/>
      <sheetName val="Quý I-VP"/>
    </sheetNames>
    <sheetDataSet>
      <sheetData sheetId="0"/>
      <sheetData sheetId="1">
        <row r="19">
          <cell r="D19">
            <v>1826</v>
          </cell>
          <cell r="F19">
            <v>2355</v>
          </cell>
          <cell r="G19">
            <v>1957</v>
          </cell>
          <cell r="H19">
            <v>2355</v>
          </cell>
        </row>
        <row r="25">
          <cell r="D25">
            <v>105934</v>
          </cell>
          <cell r="F25">
            <v>107980</v>
          </cell>
          <cell r="G25">
            <v>110697</v>
          </cell>
          <cell r="H25">
            <v>107980</v>
          </cell>
        </row>
        <row r="32">
          <cell r="F32">
            <v>4.0137099999999997</v>
          </cell>
          <cell r="G32">
            <v>3.49885</v>
          </cell>
        </row>
        <row r="35">
          <cell r="F35">
            <v>95.608549999999994</v>
          </cell>
          <cell r="G35">
            <v>99.824810000000014</v>
          </cell>
          <cell r="H35">
            <v>95.608549999999994</v>
          </cell>
        </row>
      </sheetData>
      <sheetData sheetId="2">
        <row r="19">
          <cell r="D19">
            <v>2828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2"/>
      <sheetName val="T3"/>
      <sheetName val="T4"/>
      <sheetName val="T5"/>
      <sheetName val="9 tháng "/>
      <sheetName val="6 tháng"/>
      <sheetName val="T7"/>
      <sheetName val="12 tháng"/>
      <sheetName val="T8"/>
      <sheetName val="9"/>
      <sheetName val="Cac huyen"/>
      <sheetName val="T3 (2)"/>
      <sheetName val="Quý I"/>
      <sheetName val="I"/>
      <sheetName val="T4 (3)"/>
      <sheetName val="T4 (2)"/>
      <sheetName val="TH-6T-Hoài"/>
      <sheetName val="Tam Đường"/>
      <sheetName val="DS các huyện"/>
      <sheetName val="DS-BC hàng tháng"/>
      <sheetName val="Lưu trú"/>
      <sheetName val="leo núi"/>
      <sheetName val="10"/>
      <sheetName val="11"/>
      <sheetName val="12"/>
      <sheetName val="Lượt khách2022"/>
      <sheetName val="Năm 2022"/>
      <sheetName val="Kèm BC"/>
      <sheetName val="2-9"/>
      <sheetName val="30-4"/>
      <sheetName val="Tết dương 2023"/>
      <sheetName val="KH-2023"/>
      <sheetName val="Thực"/>
      <sheetName val="Lượt khách 2023"/>
      <sheetName val="T.1"/>
      <sheetName val="T.2"/>
      <sheetName val="T.3"/>
      <sheetName val="Quý III-2023"/>
      <sheetName val="Quý I-2023"/>
      <sheetName val="T.4"/>
      <sheetName val="T.5"/>
      <sheetName val="T.6"/>
      <sheetName val="6T-2023"/>
      <sheetName val="T.7"/>
      <sheetName val="T.8"/>
      <sheetName val="T.9"/>
      <sheetName val="9T-2023"/>
      <sheetName val="T7-Hoài"/>
      <sheetName val="9T-VP(2023)"/>
      <sheetName val="T.10"/>
      <sheetName val="T.11"/>
      <sheetName val="T.12"/>
      <sheetName val="6T-VP(2023)"/>
      <sheetName val="T10-VP"/>
      <sheetName val="T11-VP"/>
      <sheetName val="T12-VP"/>
      <sheetName val="Năm 2023"/>
      <sheetName val="Năm 2023 (VP)"/>
      <sheetName val="T.15-31-3"/>
      <sheetName val="T.01-15-3"/>
      <sheetName val="Từ 15-1-2023"/>
      <sheetName val="Từ. 01-31-3"/>
      <sheetName val="Từ 01-31-3"/>
      <sheetName val="Quý I chính thức-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33">
          <cell r="H33">
            <v>21.27685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4" workbookViewId="0">
      <pane xSplit="3" ySplit="4" topLeftCell="D8" activePane="bottomRight" state="frozen"/>
      <selection activeCell="A4" sqref="A4"/>
      <selection pane="topRight" activeCell="D4" sqref="D4"/>
      <selection pane="bottomLeft" activeCell="A9" sqref="A9"/>
      <selection pane="bottomRight" activeCell="M9" sqref="M9"/>
    </sheetView>
  </sheetViews>
  <sheetFormatPr defaultRowHeight="15.6" x14ac:dyDescent="0.3"/>
  <cols>
    <col min="1" max="1" width="4.3984375" customWidth="1"/>
    <col min="2" max="2" width="36.5" customWidth="1"/>
    <col min="3" max="3" width="9.59765625" customWidth="1"/>
    <col min="4" max="5" width="9.59765625" style="65" customWidth="1"/>
    <col min="6" max="6" width="9.59765625" style="66" customWidth="1"/>
    <col min="7" max="8" width="9.59765625" style="20" customWidth="1"/>
    <col min="9" max="10" width="10.59765625" customWidth="1"/>
    <col min="11" max="11" width="10.19921875" customWidth="1"/>
    <col min="13" max="13" width="10" bestFit="1" customWidth="1"/>
    <col min="257" max="257" width="4.3984375" customWidth="1"/>
    <col min="258" max="258" width="36.5" customWidth="1"/>
    <col min="259" max="264" width="9.59765625" customWidth="1"/>
    <col min="265" max="266" width="10.59765625" customWidth="1"/>
    <col min="267" max="267" width="10.19921875" customWidth="1"/>
    <col min="269" max="269" width="10" bestFit="1" customWidth="1"/>
    <col min="513" max="513" width="4.3984375" customWidth="1"/>
    <col min="514" max="514" width="36.5" customWidth="1"/>
    <col min="515" max="520" width="9.59765625" customWidth="1"/>
    <col min="521" max="522" width="10.59765625" customWidth="1"/>
    <col min="523" max="523" width="10.19921875" customWidth="1"/>
    <col min="525" max="525" width="10" bestFit="1" customWidth="1"/>
    <col min="769" max="769" width="4.3984375" customWidth="1"/>
    <col min="770" max="770" width="36.5" customWidth="1"/>
    <col min="771" max="776" width="9.59765625" customWidth="1"/>
    <col min="777" max="778" width="10.59765625" customWidth="1"/>
    <col min="779" max="779" width="10.19921875" customWidth="1"/>
    <col min="781" max="781" width="10" bestFit="1" customWidth="1"/>
    <col min="1025" max="1025" width="4.3984375" customWidth="1"/>
    <col min="1026" max="1026" width="36.5" customWidth="1"/>
    <col min="1027" max="1032" width="9.59765625" customWidth="1"/>
    <col min="1033" max="1034" width="10.59765625" customWidth="1"/>
    <col min="1035" max="1035" width="10.19921875" customWidth="1"/>
    <col min="1037" max="1037" width="10" bestFit="1" customWidth="1"/>
    <col min="1281" max="1281" width="4.3984375" customWidth="1"/>
    <col min="1282" max="1282" width="36.5" customWidth="1"/>
    <col min="1283" max="1288" width="9.59765625" customWidth="1"/>
    <col min="1289" max="1290" width="10.59765625" customWidth="1"/>
    <col min="1291" max="1291" width="10.19921875" customWidth="1"/>
    <col min="1293" max="1293" width="10" bestFit="1" customWidth="1"/>
    <col min="1537" max="1537" width="4.3984375" customWidth="1"/>
    <col min="1538" max="1538" width="36.5" customWidth="1"/>
    <col min="1539" max="1544" width="9.59765625" customWidth="1"/>
    <col min="1545" max="1546" width="10.59765625" customWidth="1"/>
    <col min="1547" max="1547" width="10.19921875" customWidth="1"/>
    <col min="1549" max="1549" width="10" bestFit="1" customWidth="1"/>
    <col min="1793" max="1793" width="4.3984375" customWidth="1"/>
    <col min="1794" max="1794" width="36.5" customWidth="1"/>
    <col min="1795" max="1800" width="9.59765625" customWidth="1"/>
    <col min="1801" max="1802" width="10.59765625" customWidth="1"/>
    <col min="1803" max="1803" width="10.19921875" customWidth="1"/>
    <col min="1805" max="1805" width="10" bestFit="1" customWidth="1"/>
    <col min="2049" max="2049" width="4.3984375" customWidth="1"/>
    <col min="2050" max="2050" width="36.5" customWidth="1"/>
    <col min="2051" max="2056" width="9.59765625" customWidth="1"/>
    <col min="2057" max="2058" width="10.59765625" customWidth="1"/>
    <col min="2059" max="2059" width="10.19921875" customWidth="1"/>
    <col min="2061" max="2061" width="10" bestFit="1" customWidth="1"/>
    <col min="2305" max="2305" width="4.3984375" customWidth="1"/>
    <col min="2306" max="2306" width="36.5" customWidth="1"/>
    <col min="2307" max="2312" width="9.59765625" customWidth="1"/>
    <col min="2313" max="2314" width="10.59765625" customWidth="1"/>
    <col min="2315" max="2315" width="10.19921875" customWidth="1"/>
    <col min="2317" max="2317" width="10" bestFit="1" customWidth="1"/>
    <col min="2561" max="2561" width="4.3984375" customWidth="1"/>
    <col min="2562" max="2562" width="36.5" customWidth="1"/>
    <col min="2563" max="2568" width="9.59765625" customWidth="1"/>
    <col min="2569" max="2570" width="10.59765625" customWidth="1"/>
    <col min="2571" max="2571" width="10.19921875" customWidth="1"/>
    <col min="2573" max="2573" width="10" bestFit="1" customWidth="1"/>
    <col min="2817" max="2817" width="4.3984375" customWidth="1"/>
    <col min="2818" max="2818" width="36.5" customWidth="1"/>
    <col min="2819" max="2824" width="9.59765625" customWidth="1"/>
    <col min="2825" max="2826" width="10.59765625" customWidth="1"/>
    <col min="2827" max="2827" width="10.19921875" customWidth="1"/>
    <col min="2829" max="2829" width="10" bestFit="1" customWidth="1"/>
    <col min="3073" max="3073" width="4.3984375" customWidth="1"/>
    <col min="3074" max="3074" width="36.5" customWidth="1"/>
    <col min="3075" max="3080" width="9.59765625" customWidth="1"/>
    <col min="3081" max="3082" width="10.59765625" customWidth="1"/>
    <col min="3083" max="3083" width="10.19921875" customWidth="1"/>
    <col min="3085" max="3085" width="10" bestFit="1" customWidth="1"/>
    <col min="3329" max="3329" width="4.3984375" customWidth="1"/>
    <col min="3330" max="3330" width="36.5" customWidth="1"/>
    <col min="3331" max="3336" width="9.59765625" customWidth="1"/>
    <col min="3337" max="3338" width="10.59765625" customWidth="1"/>
    <col min="3339" max="3339" width="10.19921875" customWidth="1"/>
    <col min="3341" max="3341" width="10" bestFit="1" customWidth="1"/>
    <col min="3585" max="3585" width="4.3984375" customWidth="1"/>
    <col min="3586" max="3586" width="36.5" customWidth="1"/>
    <col min="3587" max="3592" width="9.59765625" customWidth="1"/>
    <col min="3593" max="3594" width="10.59765625" customWidth="1"/>
    <col min="3595" max="3595" width="10.19921875" customWidth="1"/>
    <col min="3597" max="3597" width="10" bestFit="1" customWidth="1"/>
    <col min="3841" max="3841" width="4.3984375" customWidth="1"/>
    <col min="3842" max="3842" width="36.5" customWidth="1"/>
    <col min="3843" max="3848" width="9.59765625" customWidth="1"/>
    <col min="3849" max="3850" width="10.59765625" customWidth="1"/>
    <col min="3851" max="3851" width="10.19921875" customWidth="1"/>
    <col min="3853" max="3853" width="10" bestFit="1" customWidth="1"/>
    <col min="4097" max="4097" width="4.3984375" customWidth="1"/>
    <col min="4098" max="4098" width="36.5" customWidth="1"/>
    <col min="4099" max="4104" width="9.59765625" customWidth="1"/>
    <col min="4105" max="4106" width="10.59765625" customWidth="1"/>
    <col min="4107" max="4107" width="10.19921875" customWidth="1"/>
    <col min="4109" max="4109" width="10" bestFit="1" customWidth="1"/>
    <col min="4353" max="4353" width="4.3984375" customWidth="1"/>
    <col min="4354" max="4354" width="36.5" customWidth="1"/>
    <col min="4355" max="4360" width="9.59765625" customWidth="1"/>
    <col min="4361" max="4362" width="10.59765625" customWidth="1"/>
    <col min="4363" max="4363" width="10.19921875" customWidth="1"/>
    <col min="4365" max="4365" width="10" bestFit="1" customWidth="1"/>
    <col min="4609" max="4609" width="4.3984375" customWidth="1"/>
    <col min="4610" max="4610" width="36.5" customWidth="1"/>
    <col min="4611" max="4616" width="9.59765625" customWidth="1"/>
    <col min="4617" max="4618" width="10.59765625" customWidth="1"/>
    <col min="4619" max="4619" width="10.19921875" customWidth="1"/>
    <col min="4621" max="4621" width="10" bestFit="1" customWidth="1"/>
    <col min="4865" max="4865" width="4.3984375" customWidth="1"/>
    <col min="4866" max="4866" width="36.5" customWidth="1"/>
    <col min="4867" max="4872" width="9.59765625" customWidth="1"/>
    <col min="4873" max="4874" width="10.59765625" customWidth="1"/>
    <col min="4875" max="4875" width="10.19921875" customWidth="1"/>
    <col min="4877" max="4877" width="10" bestFit="1" customWidth="1"/>
    <col min="5121" max="5121" width="4.3984375" customWidth="1"/>
    <col min="5122" max="5122" width="36.5" customWidth="1"/>
    <col min="5123" max="5128" width="9.59765625" customWidth="1"/>
    <col min="5129" max="5130" width="10.59765625" customWidth="1"/>
    <col min="5131" max="5131" width="10.19921875" customWidth="1"/>
    <col min="5133" max="5133" width="10" bestFit="1" customWidth="1"/>
    <col min="5377" max="5377" width="4.3984375" customWidth="1"/>
    <col min="5378" max="5378" width="36.5" customWidth="1"/>
    <col min="5379" max="5384" width="9.59765625" customWidth="1"/>
    <col min="5385" max="5386" width="10.59765625" customWidth="1"/>
    <col min="5387" max="5387" width="10.19921875" customWidth="1"/>
    <col min="5389" max="5389" width="10" bestFit="1" customWidth="1"/>
    <col min="5633" max="5633" width="4.3984375" customWidth="1"/>
    <col min="5634" max="5634" width="36.5" customWidth="1"/>
    <col min="5635" max="5640" width="9.59765625" customWidth="1"/>
    <col min="5641" max="5642" width="10.59765625" customWidth="1"/>
    <col min="5643" max="5643" width="10.19921875" customWidth="1"/>
    <col min="5645" max="5645" width="10" bestFit="1" customWidth="1"/>
    <col min="5889" max="5889" width="4.3984375" customWidth="1"/>
    <col min="5890" max="5890" width="36.5" customWidth="1"/>
    <col min="5891" max="5896" width="9.59765625" customWidth="1"/>
    <col min="5897" max="5898" width="10.59765625" customWidth="1"/>
    <col min="5899" max="5899" width="10.19921875" customWidth="1"/>
    <col min="5901" max="5901" width="10" bestFit="1" customWidth="1"/>
    <col min="6145" max="6145" width="4.3984375" customWidth="1"/>
    <col min="6146" max="6146" width="36.5" customWidth="1"/>
    <col min="6147" max="6152" width="9.59765625" customWidth="1"/>
    <col min="6153" max="6154" width="10.59765625" customWidth="1"/>
    <col min="6155" max="6155" width="10.19921875" customWidth="1"/>
    <col min="6157" max="6157" width="10" bestFit="1" customWidth="1"/>
    <col min="6401" max="6401" width="4.3984375" customWidth="1"/>
    <col min="6402" max="6402" width="36.5" customWidth="1"/>
    <col min="6403" max="6408" width="9.59765625" customWidth="1"/>
    <col min="6409" max="6410" width="10.59765625" customWidth="1"/>
    <col min="6411" max="6411" width="10.19921875" customWidth="1"/>
    <col min="6413" max="6413" width="10" bestFit="1" customWidth="1"/>
    <col min="6657" max="6657" width="4.3984375" customWidth="1"/>
    <col min="6658" max="6658" width="36.5" customWidth="1"/>
    <col min="6659" max="6664" width="9.59765625" customWidth="1"/>
    <col min="6665" max="6666" width="10.59765625" customWidth="1"/>
    <col min="6667" max="6667" width="10.19921875" customWidth="1"/>
    <col min="6669" max="6669" width="10" bestFit="1" customWidth="1"/>
    <col min="6913" max="6913" width="4.3984375" customWidth="1"/>
    <col min="6914" max="6914" width="36.5" customWidth="1"/>
    <col min="6915" max="6920" width="9.59765625" customWidth="1"/>
    <col min="6921" max="6922" width="10.59765625" customWidth="1"/>
    <col min="6923" max="6923" width="10.19921875" customWidth="1"/>
    <col min="6925" max="6925" width="10" bestFit="1" customWidth="1"/>
    <col min="7169" max="7169" width="4.3984375" customWidth="1"/>
    <col min="7170" max="7170" width="36.5" customWidth="1"/>
    <col min="7171" max="7176" width="9.59765625" customWidth="1"/>
    <col min="7177" max="7178" width="10.59765625" customWidth="1"/>
    <col min="7179" max="7179" width="10.19921875" customWidth="1"/>
    <col min="7181" max="7181" width="10" bestFit="1" customWidth="1"/>
    <col min="7425" max="7425" width="4.3984375" customWidth="1"/>
    <col min="7426" max="7426" width="36.5" customWidth="1"/>
    <col min="7427" max="7432" width="9.59765625" customWidth="1"/>
    <col min="7433" max="7434" width="10.59765625" customWidth="1"/>
    <col min="7435" max="7435" width="10.19921875" customWidth="1"/>
    <col min="7437" max="7437" width="10" bestFit="1" customWidth="1"/>
    <col min="7681" max="7681" width="4.3984375" customWidth="1"/>
    <col min="7682" max="7682" width="36.5" customWidth="1"/>
    <col min="7683" max="7688" width="9.59765625" customWidth="1"/>
    <col min="7689" max="7690" width="10.59765625" customWidth="1"/>
    <col min="7691" max="7691" width="10.19921875" customWidth="1"/>
    <col min="7693" max="7693" width="10" bestFit="1" customWidth="1"/>
    <col min="7937" max="7937" width="4.3984375" customWidth="1"/>
    <col min="7938" max="7938" width="36.5" customWidth="1"/>
    <col min="7939" max="7944" width="9.59765625" customWidth="1"/>
    <col min="7945" max="7946" width="10.59765625" customWidth="1"/>
    <col min="7947" max="7947" width="10.19921875" customWidth="1"/>
    <col min="7949" max="7949" width="10" bestFit="1" customWidth="1"/>
    <col min="8193" max="8193" width="4.3984375" customWidth="1"/>
    <col min="8194" max="8194" width="36.5" customWidth="1"/>
    <col min="8195" max="8200" width="9.59765625" customWidth="1"/>
    <col min="8201" max="8202" width="10.59765625" customWidth="1"/>
    <col min="8203" max="8203" width="10.19921875" customWidth="1"/>
    <col min="8205" max="8205" width="10" bestFit="1" customWidth="1"/>
    <col min="8449" max="8449" width="4.3984375" customWidth="1"/>
    <col min="8450" max="8450" width="36.5" customWidth="1"/>
    <col min="8451" max="8456" width="9.59765625" customWidth="1"/>
    <col min="8457" max="8458" width="10.59765625" customWidth="1"/>
    <col min="8459" max="8459" width="10.19921875" customWidth="1"/>
    <col min="8461" max="8461" width="10" bestFit="1" customWidth="1"/>
    <col min="8705" max="8705" width="4.3984375" customWidth="1"/>
    <col min="8706" max="8706" width="36.5" customWidth="1"/>
    <col min="8707" max="8712" width="9.59765625" customWidth="1"/>
    <col min="8713" max="8714" width="10.59765625" customWidth="1"/>
    <col min="8715" max="8715" width="10.19921875" customWidth="1"/>
    <col min="8717" max="8717" width="10" bestFit="1" customWidth="1"/>
    <col min="8961" max="8961" width="4.3984375" customWidth="1"/>
    <col min="8962" max="8962" width="36.5" customWidth="1"/>
    <col min="8963" max="8968" width="9.59765625" customWidth="1"/>
    <col min="8969" max="8970" width="10.59765625" customWidth="1"/>
    <col min="8971" max="8971" width="10.19921875" customWidth="1"/>
    <col min="8973" max="8973" width="10" bestFit="1" customWidth="1"/>
    <col min="9217" max="9217" width="4.3984375" customWidth="1"/>
    <col min="9218" max="9218" width="36.5" customWidth="1"/>
    <col min="9219" max="9224" width="9.59765625" customWidth="1"/>
    <col min="9225" max="9226" width="10.59765625" customWidth="1"/>
    <col min="9227" max="9227" width="10.19921875" customWidth="1"/>
    <col min="9229" max="9229" width="10" bestFit="1" customWidth="1"/>
    <col min="9473" max="9473" width="4.3984375" customWidth="1"/>
    <col min="9474" max="9474" width="36.5" customWidth="1"/>
    <col min="9475" max="9480" width="9.59765625" customWidth="1"/>
    <col min="9481" max="9482" width="10.59765625" customWidth="1"/>
    <col min="9483" max="9483" width="10.19921875" customWidth="1"/>
    <col min="9485" max="9485" width="10" bestFit="1" customWidth="1"/>
    <col min="9729" max="9729" width="4.3984375" customWidth="1"/>
    <col min="9730" max="9730" width="36.5" customWidth="1"/>
    <col min="9731" max="9736" width="9.59765625" customWidth="1"/>
    <col min="9737" max="9738" width="10.59765625" customWidth="1"/>
    <col min="9739" max="9739" width="10.19921875" customWidth="1"/>
    <col min="9741" max="9741" width="10" bestFit="1" customWidth="1"/>
    <col min="9985" max="9985" width="4.3984375" customWidth="1"/>
    <col min="9986" max="9986" width="36.5" customWidth="1"/>
    <col min="9987" max="9992" width="9.59765625" customWidth="1"/>
    <col min="9993" max="9994" width="10.59765625" customWidth="1"/>
    <col min="9995" max="9995" width="10.19921875" customWidth="1"/>
    <col min="9997" max="9997" width="10" bestFit="1" customWidth="1"/>
    <col min="10241" max="10241" width="4.3984375" customWidth="1"/>
    <col min="10242" max="10242" width="36.5" customWidth="1"/>
    <col min="10243" max="10248" width="9.59765625" customWidth="1"/>
    <col min="10249" max="10250" width="10.59765625" customWidth="1"/>
    <col min="10251" max="10251" width="10.19921875" customWidth="1"/>
    <col min="10253" max="10253" width="10" bestFit="1" customWidth="1"/>
    <col min="10497" max="10497" width="4.3984375" customWidth="1"/>
    <col min="10498" max="10498" width="36.5" customWidth="1"/>
    <col min="10499" max="10504" width="9.59765625" customWidth="1"/>
    <col min="10505" max="10506" width="10.59765625" customWidth="1"/>
    <col min="10507" max="10507" width="10.19921875" customWidth="1"/>
    <col min="10509" max="10509" width="10" bestFit="1" customWidth="1"/>
    <col min="10753" max="10753" width="4.3984375" customWidth="1"/>
    <col min="10754" max="10754" width="36.5" customWidth="1"/>
    <col min="10755" max="10760" width="9.59765625" customWidth="1"/>
    <col min="10761" max="10762" width="10.59765625" customWidth="1"/>
    <col min="10763" max="10763" width="10.19921875" customWidth="1"/>
    <col min="10765" max="10765" width="10" bestFit="1" customWidth="1"/>
    <col min="11009" max="11009" width="4.3984375" customWidth="1"/>
    <col min="11010" max="11010" width="36.5" customWidth="1"/>
    <col min="11011" max="11016" width="9.59765625" customWidth="1"/>
    <col min="11017" max="11018" width="10.59765625" customWidth="1"/>
    <col min="11019" max="11019" width="10.19921875" customWidth="1"/>
    <col min="11021" max="11021" width="10" bestFit="1" customWidth="1"/>
    <col min="11265" max="11265" width="4.3984375" customWidth="1"/>
    <col min="11266" max="11266" width="36.5" customWidth="1"/>
    <col min="11267" max="11272" width="9.59765625" customWidth="1"/>
    <col min="11273" max="11274" width="10.59765625" customWidth="1"/>
    <col min="11275" max="11275" width="10.19921875" customWidth="1"/>
    <col min="11277" max="11277" width="10" bestFit="1" customWidth="1"/>
    <col min="11521" max="11521" width="4.3984375" customWidth="1"/>
    <col min="11522" max="11522" width="36.5" customWidth="1"/>
    <col min="11523" max="11528" width="9.59765625" customWidth="1"/>
    <col min="11529" max="11530" width="10.59765625" customWidth="1"/>
    <col min="11531" max="11531" width="10.19921875" customWidth="1"/>
    <col min="11533" max="11533" width="10" bestFit="1" customWidth="1"/>
    <col min="11777" max="11777" width="4.3984375" customWidth="1"/>
    <col min="11778" max="11778" width="36.5" customWidth="1"/>
    <col min="11779" max="11784" width="9.59765625" customWidth="1"/>
    <col min="11785" max="11786" width="10.59765625" customWidth="1"/>
    <col min="11787" max="11787" width="10.19921875" customWidth="1"/>
    <col min="11789" max="11789" width="10" bestFit="1" customWidth="1"/>
    <col min="12033" max="12033" width="4.3984375" customWidth="1"/>
    <col min="12034" max="12034" width="36.5" customWidth="1"/>
    <col min="12035" max="12040" width="9.59765625" customWidth="1"/>
    <col min="12041" max="12042" width="10.59765625" customWidth="1"/>
    <col min="12043" max="12043" width="10.19921875" customWidth="1"/>
    <col min="12045" max="12045" width="10" bestFit="1" customWidth="1"/>
    <col min="12289" max="12289" width="4.3984375" customWidth="1"/>
    <col min="12290" max="12290" width="36.5" customWidth="1"/>
    <col min="12291" max="12296" width="9.59765625" customWidth="1"/>
    <col min="12297" max="12298" width="10.59765625" customWidth="1"/>
    <col min="12299" max="12299" width="10.19921875" customWidth="1"/>
    <col min="12301" max="12301" width="10" bestFit="1" customWidth="1"/>
    <col min="12545" max="12545" width="4.3984375" customWidth="1"/>
    <col min="12546" max="12546" width="36.5" customWidth="1"/>
    <col min="12547" max="12552" width="9.59765625" customWidth="1"/>
    <col min="12553" max="12554" width="10.59765625" customWidth="1"/>
    <col min="12555" max="12555" width="10.19921875" customWidth="1"/>
    <col min="12557" max="12557" width="10" bestFit="1" customWidth="1"/>
    <col min="12801" max="12801" width="4.3984375" customWidth="1"/>
    <col min="12802" max="12802" width="36.5" customWidth="1"/>
    <col min="12803" max="12808" width="9.59765625" customWidth="1"/>
    <col min="12809" max="12810" width="10.59765625" customWidth="1"/>
    <col min="12811" max="12811" width="10.19921875" customWidth="1"/>
    <col min="12813" max="12813" width="10" bestFit="1" customWidth="1"/>
    <col min="13057" max="13057" width="4.3984375" customWidth="1"/>
    <col min="13058" max="13058" width="36.5" customWidth="1"/>
    <col min="13059" max="13064" width="9.59765625" customWidth="1"/>
    <col min="13065" max="13066" width="10.59765625" customWidth="1"/>
    <col min="13067" max="13067" width="10.19921875" customWidth="1"/>
    <col min="13069" max="13069" width="10" bestFit="1" customWidth="1"/>
    <col min="13313" max="13313" width="4.3984375" customWidth="1"/>
    <col min="13314" max="13314" width="36.5" customWidth="1"/>
    <col min="13315" max="13320" width="9.59765625" customWidth="1"/>
    <col min="13321" max="13322" width="10.59765625" customWidth="1"/>
    <col min="13323" max="13323" width="10.19921875" customWidth="1"/>
    <col min="13325" max="13325" width="10" bestFit="1" customWidth="1"/>
    <col min="13569" max="13569" width="4.3984375" customWidth="1"/>
    <col min="13570" max="13570" width="36.5" customWidth="1"/>
    <col min="13571" max="13576" width="9.59765625" customWidth="1"/>
    <col min="13577" max="13578" width="10.59765625" customWidth="1"/>
    <col min="13579" max="13579" width="10.19921875" customWidth="1"/>
    <col min="13581" max="13581" width="10" bestFit="1" customWidth="1"/>
    <col min="13825" max="13825" width="4.3984375" customWidth="1"/>
    <col min="13826" max="13826" width="36.5" customWidth="1"/>
    <col min="13827" max="13832" width="9.59765625" customWidth="1"/>
    <col min="13833" max="13834" width="10.59765625" customWidth="1"/>
    <col min="13835" max="13835" width="10.19921875" customWidth="1"/>
    <col min="13837" max="13837" width="10" bestFit="1" customWidth="1"/>
    <col min="14081" max="14081" width="4.3984375" customWidth="1"/>
    <col min="14082" max="14082" width="36.5" customWidth="1"/>
    <col min="14083" max="14088" width="9.59765625" customWidth="1"/>
    <col min="14089" max="14090" width="10.59765625" customWidth="1"/>
    <col min="14091" max="14091" width="10.19921875" customWidth="1"/>
    <col min="14093" max="14093" width="10" bestFit="1" customWidth="1"/>
    <col min="14337" max="14337" width="4.3984375" customWidth="1"/>
    <col min="14338" max="14338" width="36.5" customWidth="1"/>
    <col min="14339" max="14344" width="9.59765625" customWidth="1"/>
    <col min="14345" max="14346" width="10.59765625" customWidth="1"/>
    <col min="14347" max="14347" width="10.19921875" customWidth="1"/>
    <col min="14349" max="14349" width="10" bestFit="1" customWidth="1"/>
    <col min="14593" max="14593" width="4.3984375" customWidth="1"/>
    <col min="14594" max="14594" width="36.5" customWidth="1"/>
    <col min="14595" max="14600" width="9.59765625" customWidth="1"/>
    <col min="14601" max="14602" width="10.59765625" customWidth="1"/>
    <col min="14603" max="14603" width="10.19921875" customWidth="1"/>
    <col min="14605" max="14605" width="10" bestFit="1" customWidth="1"/>
    <col min="14849" max="14849" width="4.3984375" customWidth="1"/>
    <col min="14850" max="14850" width="36.5" customWidth="1"/>
    <col min="14851" max="14856" width="9.59765625" customWidth="1"/>
    <col min="14857" max="14858" width="10.59765625" customWidth="1"/>
    <col min="14859" max="14859" width="10.19921875" customWidth="1"/>
    <col min="14861" max="14861" width="10" bestFit="1" customWidth="1"/>
    <col min="15105" max="15105" width="4.3984375" customWidth="1"/>
    <col min="15106" max="15106" width="36.5" customWidth="1"/>
    <col min="15107" max="15112" width="9.59765625" customWidth="1"/>
    <col min="15113" max="15114" width="10.59765625" customWidth="1"/>
    <col min="15115" max="15115" width="10.19921875" customWidth="1"/>
    <col min="15117" max="15117" width="10" bestFit="1" customWidth="1"/>
    <col min="15361" max="15361" width="4.3984375" customWidth="1"/>
    <col min="15362" max="15362" width="36.5" customWidth="1"/>
    <col min="15363" max="15368" width="9.59765625" customWidth="1"/>
    <col min="15369" max="15370" width="10.59765625" customWidth="1"/>
    <col min="15371" max="15371" width="10.19921875" customWidth="1"/>
    <col min="15373" max="15373" width="10" bestFit="1" customWidth="1"/>
    <col min="15617" max="15617" width="4.3984375" customWidth="1"/>
    <col min="15618" max="15618" width="36.5" customWidth="1"/>
    <col min="15619" max="15624" width="9.59765625" customWidth="1"/>
    <col min="15625" max="15626" width="10.59765625" customWidth="1"/>
    <col min="15627" max="15627" width="10.19921875" customWidth="1"/>
    <col min="15629" max="15629" width="10" bestFit="1" customWidth="1"/>
    <col min="15873" max="15873" width="4.3984375" customWidth="1"/>
    <col min="15874" max="15874" width="36.5" customWidth="1"/>
    <col min="15875" max="15880" width="9.59765625" customWidth="1"/>
    <col min="15881" max="15882" width="10.59765625" customWidth="1"/>
    <col min="15883" max="15883" width="10.19921875" customWidth="1"/>
    <col min="15885" max="15885" width="10" bestFit="1" customWidth="1"/>
    <col min="16129" max="16129" width="4.3984375" customWidth="1"/>
    <col min="16130" max="16130" width="36.5" customWidth="1"/>
    <col min="16131" max="16136" width="9.59765625" customWidth="1"/>
    <col min="16137" max="16138" width="10.59765625" customWidth="1"/>
    <col min="16139" max="16139" width="10.19921875" customWidth="1"/>
    <col min="16141" max="16141" width="10" bestFit="1" customWidth="1"/>
  </cols>
  <sheetData>
    <row r="1" spans="1:12" ht="3.75" customHeight="1" x14ac:dyDescent="0.3">
      <c r="A1" s="83"/>
      <c r="B1" s="83"/>
      <c r="C1" s="1"/>
      <c r="D1" s="2"/>
      <c r="E1" s="3"/>
      <c r="F1" s="4"/>
      <c r="G1" s="3"/>
      <c r="H1" s="3"/>
      <c r="I1" s="1"/>
      <c r="J1" s="1"/>
      <c r="K1" s="1"/>
    </row>
    <row r="2" spans="1:12" x14ac:dyDescent="0.3">
      <c r="A2" s="84" t="s">
        <v>46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2" ht="24" customHeight="1" x14ac:dyDescent="0.3">
      <c r="A3" s="85"/>
      <c r="B3" s="85"/>
      <c r="C3" s="85"/>
      <c r="D3" s="85"/>
      <c r="E3" s="85"/>
      <c r="F3" s="85"/>
      <c r="G3" s="85"/>
      <c r="H3" s="85"/>
      <c r="I3" s="85"/>
      <c r="J3" s="85"/>
      <c r="K3" s="1"/>
    </row>
    <row r="4" spans="1:12" ht="24" customHeight="1" x14ac:dyDescent="0.3">
      <c r="A4" s="74"/>
      <c r="B4" s="74"/>
      <c r="C4" s="74"/>
      <c r="D4" s="74"/>
      <c r="E4" s="74"/>
      <c r="F4" s="74"/>
      <c r="G4" s="74"/>
      <c r="H4" s="74"/>
      <c r="I4" s="74"/>
      <c r="J4" s="74"/>
      <c r="K4" s="1"/>
    </row>
    <row r="5" spans="1:12" ht="21" customHeight="1" x14ac:dyDescent="0.3">
      <c r="A5" s="86" t="s">
        <v>34</v>
      </c>
      <c r="B5" s="86" t="s">
        <v>0</v>
      </c>
      <c r="C5" s="86" t="s">
        <v>1</v>
      </c>
      <c r="D5" s="87" t="s">
        <v>47</v>
      </c>
      <c r="E5" s="90" t="s">
        <v>38</v>
      </c>
      <c r="F5" s="91"/>
      <c r="G5" s="91"/>
      <c r="H5" s="92"/>
      <c r="I5" s="93" t="s">
        <v>2</v>
      </c>
      <c r="J5" s="93"/>
      <c r="K5" s="94" t="s">
        <v>3</v>
      </c>
    </row>
    <row r="6" spans="1:12" ht="15.75" customHeight="1" x14ac:dyDescent="0.3">
      <c r="A6" s="86"/>
      <c r="B6" s="86"/>
      <c r="C6" s="86"/>
      <c r="D6" s="88"/>
      <c r="E6" s="94" t="s">
        <v>39</v>
      </c>
      <c r="F6" s="95" t="s">
        <v>41</v>
      </c>
      <c r="G6" s="97" t="s">
        <v>48</v>
      </c>
      <c r="H6" s="99" t="s">
        <v>49</v>
      </c>
      <c r="I6" s="82" t="s">
        <v>50</v>
      </c>
      <c r="J6" s="82" t="s">
        <v>51</v>
      </c>
      <c r="K6" s="94"/>
    </row>
    <row r="7" spans="1:12" ht="61.5" customHeight="1" x14ac:dyDescent="0.3">
      <c r="A7" s="86"/>
      <c r="B7" s="86"/>
      <c r="C7" s="86"/>
      <c r="D7" s="89"/>
      <c r="E7" s="94"/>
      <c r="F7" s="96"/>
      <c r="G7" s="98"/>
      <c r="H7" s="99"/>
      <c r="I7" s="82"/>
      <c r="J7" s="82"/>
      <c r="K7" s="94"/>
    </row>
    <row r="8" spans="1:12" ht="20.25" customHeight="1" x14ac:dyDescent="0.3">
      <c r="A8" s="5" t="s">
        <v>4</v>
      </c>
      <c r="B8" s="5" t="s">
        <v>5</v>
      </c>
      <c r="C8" s="5" t="s">
        <v>6</v>
      </c>
      <c r="D8" s="6">
        <v>1</v>
      </c>
      <c r="E8" s="7">
        <v>2</v>
      </c>
      <c r="F8" s="8">
        <v>3</v>
      </c>
      <c r="G8" s="7">
        <v>4</v>
      </c>
      <c r="H8" s="7">
        <v>5</v>
      </c>
      <c r="I8" s="9" t="s">
        <v>7</v>
      </c>
      <c r="J8" s="9" t="s">
        <v>45</v>
      </c>
      <c r="K8" s="10"/>
    </row>
    <row r="9" spans="1:12" ht="21.75" customHeight="1" x14ac:dyDescent="0.3">
      <c r="A9" s="11"/>
      <c r="B9" s="12"/>
      <c r="C9" s="13"/>
      <c r="D9" s="14"/>
      <c r="E9" s="15"/>
      <c r="F9" s="16"/>
      <c r="G9" s="15"/>
      <c r="H9" s="15"/>
      <c r="I9" s="17" t="s">
        <v>67</v>
      </c>
      <c r="J9" s="18"/>
      <c r="K9" s="19"/>
      <c r="L9" s="20"/>
    </row>
    <row r="10" spans="1:12" ht="21.75" customHeight="1" x14ac:dyDescent="0.3">
      <c r="A10" s="75" t="s">
        <v>5</v>
      </c>
      <c r="B10" s="102" t="s">
        <v>52</v>
      </c>
      <c r="C10" s="76"/>
      <c r="D10" s="35"/>
      <c r="E10" s="36"/>
      <c r="F10" s="37"/>
      <c r="G10" s="36"/>
      <c r="H10" s="36"/>
      <c r="I10" s="17"/>
      <c r="J10" s="18"/>
      <c r="K10" s="40"/>
      <c r="L10" s="20"/>
    </row>
    <row r="11" spans="1:12" ht="21.75" customHeight="1" x14ac:dyDescent="0.3">
      <c r="A11" s="77">
        <v>1</v>
      </c>
      <c r="B11" s="103" t="s">
        <v>53</v>
      </c>
      <c r="C11" s="78" t="s">
        <v>54</v>
      </c>
      <c r="D11" s="23">
        <v>145668</v>
      </c>
      <c r="E11" s="23">
        <v>153094</v>
      </c>
      <c r="F11" s="25">
        <v>149469</v>
      </c>
      <c r="G11" s="25">
        <v>149899</v>
      </c>
      <c r="H11" s="25">
        <v>149469</v>
      </c>
      <c r="I11" s="41">
        <f t="shared" ref="I11:I17" si="0">F11/D11</f>
        <v>1.0260935826674356</v>
      </c>
      <c r="J11" s="42">
        <f t="shared" ref="J11:J17" si="1">F11/E11</f>
        <v>0.97632173697205638</v>
      </c>
      <c r="K11" s="43"/>
      <c r="L11" s="20"/>
    </row>
    <row r="12" spans="1:12" ht="21.75" customHeight="1" x14ac:dyDescent="0.3">
      <c r="A12" s="79"/>
      <c r="B12" s="104" t="s">
        <v>55</v>
      </c>
      <c r="C12" s="80" t="s">
        <v>16</v>
      </c>
      <c r="D12" s="35">
        <v>28.6</v>
      </c>
      <c r="E12" s="81" t="s">
        <v>66</v>
      </c>
      <c r="F12" s="50">
        <v>30.25</v>
      </c>
      <c r="G12" s="50">
        <v>30.27</v>
      </c>
      <c r="H12" s="36">
        <v>30.25</v>
      </c>
      <c r="I12" s="17">
        <f t="shared" si="0"/>
        <v>1.0576923076923077</v>
      </c>
      <c r="J12" s="18">
        <f t="shared" si="1"/>
        <v>0.99180327868852458</v>
      </c>
      <c r="K12" s="34"/>
      <c r="L12" s="20"/>
    </row>
    <row r="13" spans="1:12" s="55" customFormat="1" ht="21.75" customHeight="1" x14ac:dyDescent="0.3">
      <c r="A13" s="77">
        <v>2</v>
      </c>
      <c r="B13" s="103" t="s">
        <v>56</v>
      </c>
      <c r="C13" s="78" t="s">
        <v>57</v>
      </c>
      <c r="D13" s="51">
        <v>18869</v>
      </c>
      <c r="E13" s="48">
        <v>19831</v>
      </c>
      <c r="F13" s="52">
        <v>19238</v>
      </c>
      <c r="G13" s="52">
        <v>19238</v>
      </c>
      <c r="H13" s="52">
        <v>19238</v>
      </c>
      <c r="I13" s="49">
        <f t="shared" si="0"/>
        <v>1.019555885314537</v>
      </c>
      <c r="J13" s="53">
        <f t="shared" si="1"/>
        <v>0.97009732237406077</v>
      </c>
      <c r="K13" s="34"/>
      <c r="L13" s="54"/>
    </row>
    <row r="14" spans="1:12" ht="21.75" customHeight="1" x14ac:dyDescent="0.3">
      <c r="A14" s="77">
        <v>3</v>
      </c>
      <c r="B14" s="103" t="s">
        <v>58</v>
      </c>
      <c r="C14" s="78" t="s">
        <v>59</v>
      </c>
      <c r="D14" s="56">
        <v>410</v>
      </c>
      <c r="E14" s="56">
        <v>444</v>
      </c>
      <c r="F14" s="56">
        <v>426</v>
      </c>
      <c r="G14" s="56">
        <v>426</v>
      </c>
      <c r="H14" s="56">
        <v>426</v>
      </c>
      <c r="I14" s="49">
        <f t="shared" si="0"/>
        <v>1.0390243902439025</v>
      </c>
      <c r="J14" s="18">
        <f t="shared" si="1"/>
        <v>0.95945945945945943</v>
      </c>
      <c r="K14" s="40"/>
      <c r="L14" s="20"/>
    </row>
    <row r="15" spans="1:12" ht="21.75" customHeight="1" x14ac:dyDescent="0.3">
      <c r="A15" s="77">
        <v>4</v>
      </c>
      <c r="B15" s="103" t="s">
        <v>60</v>
      </c>
      <c r="C15" s="78" t="s">
        <v>11</v>
      </c>
      <c r="D15" s="56">
        <v>152</v>
      </c>
      <c r="E15" s="56">
        <v>160</v>
      </c>
      <c r="F15" s="56">
        <v>153</v>
      </c>
      <c r="G15" s="56">
        <v>153</v>
      </c>
      <c r="H15" s="56">
        <v>153</v>
      </c>
      <c r="I15" s="17">
        <f t="shared" si="0"/>
        <v>1.006578947368421</v>
      </c>
      <c r="J15" s="18">
        <f t="shared" si="1"/>
        <v>0.95625000000000004</v>
      </c>
      <c r="K15" s="34"/>
      <c r="L15" s="20"/>
    </row>
    <row r="16" spans="1:12" s="55" customFormat="1" ht="21.75" customHeight="1" x14ac:dyDescent="0.3">
      <c r="A16" s="77" t="s">
        <v>61</v>
      </c>
      <c r="B16" s="103" t="s">
        <v>62</v>
      </c>
      <c r="C16" s="78" t="s">
        <v>63</v>
      </c>
      <c r="D16" s="35">
        <v>6</v>
      </c>
      <c r="E16" s="36">
        <v>7</v>
      </c>
      <c r="F16" s="37">
        <v>6</v>
      </c>
      <c r="G16" s="37">
        <v>6</v>
      </c>
      <c r="H16" s="37">
        <v>6</v>
      </c>
      <c r="I16" s="49">
        <f t="shared" si="0"/>
        <v>1</v>
      </c>
      <c r="J16" s="53">
        <f t="shared" si="1"/>
        <v>0.8571428571428571</v>
      </c>
      <c r="K16" s="57"/>
      <c r="L16" s="54"/>
    </row>
    <row r="17" spans="1:12" ht="21.75" customHeight="1" x14ac:dyDescent="0.3">
      <c r="A17" s="77" t="s">
        <v>61</v>
      </c>
      <c r="B17" s="103" t="s">
        <v>64</v>
      </c>
      <c r="C17" s="78" t="s">
        <v>65</v>
      </c>
      <c r="D17" s="58">
        <v>146</v>
      </c>
      <c r="E17" s="56">
        <v>153</v>
      </c>
      <c r="F17" s="56">
        <v>147</v>
      </c>
      <c r="G17" s="56">
        <v>147</v>
      </c>
      <c r="H17" s="56">
        <v>147</v>
      </c>
      <c r="I17" s="49">
        <f t="shared" si="0"/>
        <v>1.0068493150684932</v>
      </c>
      <c r="J17" s="53">
        <f t="shared" si="1"/>
        <v>0.96078431372549022</v>
      </c>
      <c r="K17" s="59"/>
      <c r="L17" s="20"/>
    </row>
    <row r="18" spans="1:12" ht="21.75" customHeight="1" x14ac:dyDescent="0.3">
      <c r="A18" s="29"/>
      <c r="B18" s="30"/>
      <c r="C18" s="61"/>
      <c r="D18" s="69"/>
      <c r="E18" s="70"/>
      <c r="F18" s="63"/>
      <c r="G18" s="63"/>
      <c r="H18" s="63"/>
      <c r="I18" s="49"/>
      <c r="J18" s="53"/>
      <c r="K18" s="38"/>
      <c r="L18" s="20"/>
    </row>
    <row r="19" spans="1:12" x14ac:dyDescent="0.3">
      <c r="A19" s="54"/>
      <c r="B19" s="54"/>
      <c r="C19" s="54"/>
      <c r="D19" s="20"/>
      <c r="E19" s="20"/>
      <c r="F19" s="64"/>
      <c r="I19" s="54"/>
      <c r="J19" s="54"/>
      <c r="K19" s="54"/>
      <c r="L19" s="20"/>
    </row>
    <row r="20" spans="1:12" x14ac:dyDescent="0.3">
      <c r="A20" s="54"/>
      <c r="B20" s="54"/>
      <c r="C20" s="54"/>
      <c r="D20" s="20"/>
      <c r="E20" s="20"/>
      <c r="F20" s="64"/>
      <c r="I20" s="54"/>
      <c r="J20" s="54"/>
      <c r="K20" s="54"/>
    </row>
    <row r="21" spans="1:12" x14ac:dyDescent="0.3">
      <c r="A21" s="54"/>
      <c r="B21" s="54"/>
      <c r="C21" s="54"/>
      <c r="D21" s="20"/>
      <c r="E21" s="20"/>
      <c r="F21" s="64"/>
      <c r="I21" s="54"/>
      <c r="J21" s="54"/>
      <c r="K21" s="54"/>
    </row>
  </sheetData>
  <mergeCells count="16">
    <mergeCell ref="J6:J7"/>
    <mergeCell ref="A1:B1"/>
    <mergeCell ref="A2:K2"/>
    <mergeCell ref="A3:J3"/>
    <mergeCell ref="A5:A7"/>
    <mergeCell ref="B5:B7"/>
    <mergeCell ref="C5:C7"/>
    <mergeCell ref="D5:D7"/>
    <mergeCell ref="E5:H5"/>
    <mergeCell ref="I5:J5"/>
    <mergeCell ref="K5:K7"/>
    <mergeCell ref="E6:E7"/>
    <mergeCell ref="F6:F7"/>
    <mergeCell ref="G6:G7"/>
    <mergeCell ref="H6:H7"/>
    <mergeCell ref="I6:I7"/>
  </mergeCells>
  <pageMargins left="0.59055118110236227" right="0.19685039370078741" top="0.2" bottom="0.27559055118110237" header="0.31496062992125984" footer="0.19685039370078741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4" workbookViewId="0">
      <pane xSplit="3" ySplit="5" topLeftCell="D9" activePane="bottomRight" state="frozen"/>
      <selection activeCell="A4" sqref="A4"/>
      <selection pane="topRight" activeCell="D4" sqref="D4"/>
      <selection pane="bottomLeft" activeCell="A9" sqref="A9"/>
      <selection pane="bottomRight" activeCell="N15" sqref="N15"/>
    </sheetView>
  </sheetViews>
  <sheetFormatPr defaultRowHeight="15.6" x14ac:dyDescent="0.3"/>
  <cols>
    <col min="1" max="1" width="4.3984375" customWidth="1"/>
    <col min="2" max="2" width="36.5" customWidth="1"/>
    <col min="3" max="3" width="9.59765625" customWidth="1"/>
    <col min="4" max="5" width="9.59765625" style="65" customWidth="1"/>
    <col min="6" max="6" width="9.59765625" style="66" customWidth="1"/>
    <col min="7" max="8" width="9.59765625" style="20" customWidth="1"/>
    <col min="9" max="10" width="10.59765625" customWidth="1"/>
    <col min="11" max="11" width="10.19921875" customWidth="1"/>
    <col min="13" max="13" width="10" bestFit="1" customWidth="1"/>
    <col min="257" max="257" width="4.3984375" customWidth="1"/>
    <col min="258" max="258" width="36.5" customWidth="1"/>
    <col min="259" max="264" width="9.59765625" customWidth="1"/>
    <col min="265" max="266" width="10.59765625" customWidth="1"/>
    <col min="267" max="267" width="10.19921875" customWidth="1"/>
    <col min="269" max="269" width="10" bestFit="1" customWidth="1"/>
    <col min="513" max="513" width="4.3984375" customWidth="1"/>
    <col min="514" max="514" width="36.5" customWidth="1"/>
    <col min="515" max="520" width="9.59765625" customWidth="1"/>
    <col min="521" max="522" width="10.59765625" customWidth="1"/>
    <col min="523" max="523" width="10.19921875" customWidth="1"/>
    <col min="525" max="525" width="10" bestFit="1" customWidth="1"/>
    <col min="769" max="769" width="4.3984375" customWidth="1"/>
    <col min="770" max="770" width="36.5" customWidth="1"/>
    <col min="771" max="776" width="9.59765625" customWidth="1"/>
    <col min="777" max="778" width="10.59765625" customWidth="1"/>
    <col min="779" max="779" width="10.19921875" customWidth="1"/>
    <col min="781" max="781" width="10" bestFit="1" customWidth="1"/>
    <col min="1025" max="1025" width="4.3984375" customWidth="1"/>
    <col min="1026" max="1026" width="36.5" customWidth="1"/>
    <col min="1027" max="1032" width="9.59765625" customWidth="1"/>
    <col min="1033" max="1034" width="10.59765625" customWidth="1"/>
    <col min="1035" max="1035" width="10.19921875" customWidth="1"/>
    <col min="1037" max="1037" width="10" bestFit="1" customWidth="1"/>
    <col min="1281" max="1281" width="4.3984375" customWidth="1"/>
    <col min="1282" max="1282" width="36.5" customWidth="1"/>
    <col min="1283" max="1288" width="9.59765625" customWidth="1"/>
    <col min="1289" max="1290" width="10.59765625" customWidth="1"/>
    <col min="1291" max="1291" width="10.19921875" customWidth="1"/>
    <col min="1293" max="1293" width="10" bestFit="1" customWidth="1"/>
    <col min="1537" max="1537" width="4.3984375" customWidth="1"/>
    <col min="1538" max="1538" width="36.5" customWidth="1"/>
    <col min="1539" max="1544" width="9.59765625" customWidth="1"/>
    <col min="1545" max="1546" width="10.59765625" customWidth="1"/>
    <col min="1547" max="1547" width="10.19921875" customWidth="1"/>
    <col min="1549" max="1549" width="10" bestFit="1" customWidth="1"/>
    <col min="1793" max="1793" width="4.3984375" customWidth="1"/>
    <col min="1794" max="1794" width="36.5" customWidth="1"/>
    <col min="1795" max="1800" width="9.59765625" customWidth="1"/>
    <col min="1801" max="1802" width="10.59765625" customWidth="1"/>
    <col min="1803" max="1803" width="10.19921875" customWidth="1"/>
    <col min="1805" max="1805" width="10" bestFit="1" customWidth="1"/>
    <col min="2049" max="2049" width="4.3984375" customWidth="1"/>
    <col min="2050" max="2050" width="36.5" customWidth="1"/>
    <col min="2051" max="2056" width="9.59765625" customWidth="1"/>
    <col min="2057" max="2058" width="10.59765625" customWidth="1"/>
    <col min="2059" max="2059" width="10.19921875" customWidth="1"/>
    <col min="2061" max="2061" width="10" bestFit="1" customWidth="1"/>
    <col min="2305" max="2305" width="4.3984375" customWidth="1"/>
    <col min="2306" max="2306" width="36.5" customWidth="1"/>
    <col min="2307" max="2312" width="9.59765625" customWidth="1"/>
    <col min="2313" max="2314" width="10.59765625" customWidth="1"/>
    <col min="2315" max="2315" width="10.19921875" customWidth="1"/>
    <col min="2317" max="2317" width="10" bestFit="1" customWidth="1"/>
    <col min="2561" max="2561" width="4.3984375" customWidth="1"/>
    <col min="2562" max="2562" width="36.5" customWidth="1"/>
    <col min="2563" max="2568" width="9.59765625" customWidth="1"/>
    <col min="2569" max="2570" width="10.59765625" customWidth="1"/>
    <col min="2571" max="2571" width="10.19921875" customWidth="1"/>
    <col min="2573" max="2573" width="10" bestFit="1" customWidth="1"/>
    <col min="2817" max="2817" width="4.3984375" customWidth="1"/>
    <col min="2818" max="2818" width="36.5" customWidth="1"/>
    <col min="2819" max="2824" width="9.59765625" customWidth="1"/>
    <col min="2825" max="2826" width="10.59765625" customWidth="1"/>
    <col min="2827" max="2827" width="10.19921875" customWidth="1"/>
    <col min="2829" max="2829" width="10" bestFit="1" customWidth="1"/>
    <col min="3073" max="3073" width="4.3984375" customWidth="1"/>
    <col min="3074" max="3074" width="36.5" customWidth="1"/>
    <col min="3075" max="3080" width="9.59765625" customWidth="1"/>
    <col min="3081" max="3082" width="10.59765625" customWidth="1"/>
    <col min="3083" max="3083" width="10.19921875" customWidth="1"/>
    <col min="3085" max="3085" width="10" bestFit="1" customWidth="1"/>
    <col min="3329" max="3329" width="4.3984375" customWidth="1"/>
    <col min="3330" max="3330" width="36.5" customWidth="1"/>
    <col min="3331" max="3336" width="9.59765625" customWidth="1"/>
    <col min="3337" max="3338" width="10.59765625" customWidth="1"/>
    <col min="3339" max="3339" width="10.19921875" customWidth="1"/>
    <col min="3341" max="3341" width="10" bestFit="1" customWidth="1"/>
    <col min="3585" max="3585" width="4.3984375" customWidth="1"/>
    <col min="3586" max="3586" width="36.5" customWidth="1"/>
    <col min="3587" max="3592" width="9.59765625" customWidth="1"/>
    <col min="3593" max="3594" width="10.59765625" customWidth="1"/>
    <col min="3595" max="3595" width="10.19921875" customWidth="1"/>
    <col min="3597" max="3597" width="10" bestFit="1" customWidth="1"/>
    <col min="3841" max="3841" width="4.3984375" customWidth="1"/>
    <col min="3842" max="3842" width="36.5" customWidth="1"/>
    <col min="3843" max="3848" width="9.59765625" customWidth="1"/>
    <col min="3849" max="3850" width="10.59765625" customWidth="1"/>
    <col min="3851" max="3851" width="10.19921875" customWidth="1"/>
    <col min="3853" max="3853" width="10" bestFit="1" customWidth="1"/>
    <col min="4097" max="4097" width="4.3984375" customWidth="1"/>
    <col min="4098" max="4098" width="36.5" customWidth="1"/>
    <col min="4099" max="4104" width="9.59765625" customWidth="1"/>
    <col min="4105" max="4106" width="10.59765625" customWidth="1"/>
    <col min="4107" max="4107" width="10.19921875" customWidth="1"/>
    <col min="4109" max="4109" width="10" bestFit="1" customWidth="1"/>
    <col min="4353" max="4353" width="4.3984375" customWidth="1"/>
    <col min="4354" max="4354" width="36.5" customWidth="1"/>
    <col min="4355" max="4360" width="9.59765625" customWidth="1"/>
    <col min="4361" max="4362" width="10.59765625" customWidth="1"/>
    <col min="4363" max="4363" width="10.19921875" customWidth="1"/>
    <col min="4365" max="4365" width="10" bestFit="1" customWidth="1"/>
    <col min="4609" max="4609" width="4.3984375" customWidth="1"/>
    <col min="4610" max="4610" width="36.5" customWidth="1"/>
    <col min="4611" max="4616" width="9.59765625" customWidth="1"/>
    <col min="4617" max="4618" width="10.59765625" customWidth="1"/>
    <col min="4619" max="4619" width="10.19921875" customWidth="1"/>
    <col min="4621" max="4621" width="10" bestFit="1" customWidth="1"/>
    <col min="4865" max="4865" width="4.3984375" customWidth="1"/>
    <col min="4866" max="4866" width="36.5" customWidth="1"/>
    <col min="4867" max="4872" width="9.59765625" customWidth="1"/>
    <col min="4873" max="4874" width="10.59765625" customWidth="1"/>
    <col min="4875" max="4875" width="10.19921875" customWidth="1"/>
    <col min="4877" max="4877" width="10" bestFit="1" customWidth="1"/>
    <col min="5121" max="5121" width="4.3984375" customWidth="1"/>
    <col min="5122" max="5122" width="36.5" customWidth="1"/>
    <col min="5123" max="5128" width="9.59765625" customWidth="1"/>
    <col min="5129" max="5130" width="10.59765625" customWidth="1"/>
    <col min="5131" max="5131" width="10.19921875" customWidth="1"/>
    <col min="5133" max="5133" width="10" bestFit="1" customWidth="1"/>
    <col min="5377" max="5377" width="4.3984375" customWidth="1"/>
    <col min="5378" max="5378" width="36.5" customWidth="1"/>
    <col min="5379" max="5384" width="9.59765625" customWidth="1"/>
    <col min="5385" max="5386" width="10.59765625" customWidth="1"/>
    <col min="5387" max="5387" width="10.19921875" customWidth="1"/>
    <col min="5389" max="5389" width="10" bestFit="1" customWidth="1"/>
    <col min="5633" max="5633" width="4.3984375" customWidth="1"/>
    <col min="5634" max="5634" width="36.5" customWidth="1"/>
    <col min="5635" max="5640" width="9.59765625" customWidth="1"/>
    <col min="5641" max="5642" width="10.59765625" customWidth="1"/>
    <col min="5643" max="5643" width="10.19921875" customWidth="1"/>
    <col min="5645" max="5645" width="10" bestFit="1" customWidth="1"/>
    <col min="5889" max="5889" width="4.3984375" customWidth="1"/>
    <col min="5890" max="5890" width="36.5" customWidth="1"/>
    <col min="5891" max="5896" width="9.59765625" customWidth="1"/>
    <col min="5897" max="5898" width="10.59765625" customWidth="1"/>
    <col min="5899" max="5899" width="10.19921875" customWidth="1"/>
    <col min="5901" max="5901" width="10" bestFit="1" customWidth="1"/>
    <col min="6145" max="6145" width="4.3984375" customWidth="1"/>
    <col min="6146" max="6146" width="36.5" customWidth="1"/>
    <col min="6147" max="6152" width="9.59765625" customWidth="1"/>
    <col min="6153" max="6154" width="10.59765625" customWidth="1"/>
    <col min="6155" max="6155" width="10.19921875" customWidth="1"/>
    <col min="6157" max="6157" width="10" bestFit="1" customWidth="1"/>
    <col min="6401" max="6401" width="4.3984375" customWidth="1"/>
    <col min="6402" max="6402" width="36.5" customWidth="1"/>
    <col min="6403" max="6408" width="9.59765625" customWidth="1"/>
    <col min="6409" max="6410" width="10.59765625" customWidth="1"/>
    <col min="6411" max="6411" width="10.19921875" customWidth="1"/>
    <col min="6413" max="6413" width="10" bestFit="1" customWidth="1"/>
    <col min="6657" max="6657" width="4.3984375" customWidth="1"/>
    <col min="6658" max="6658" width="36.5" customWidth="1"/>
    <col min="6659" max="6664" width="9.59765625" customWidth="1"/>
    <col min="6665" max="6666" width="10.59765625" customWidth="1"/>
    <col min="6667" max="6667" width="10.19921875" customWidth="1"/>
    <col min="6669" max="6669" width="10" bestFit="1" customWidth="1"/>
    <col min="6913" max="6913" width="4.3984375" customWidth="1"/>
    <col min="6914" max="6914" width="36.5" customWidth="1"/>
    <col min="6915" max="6920" width="9.59765625" customWidth="1"/>
    <col min="6921" max="6922" width="10.59765625" customWidth="1"/>
    <col min="6923" max="6923" width="10.19921875" customWidth="1"/>
    <col min="6925" max="6925" width="10" bestFit="1" customWidth="1"/>
    <col min="7169" max="7169" width="4.3984375" customWidth="1"/>
    <col min="7170" max="7170" width="36.5" customWidth="1"/>
    <col min="7171" max="7176" width="9.59765625" customWidth="1"/>
    <col min="7177" max="7178" width="10.59765625" customWidth="1"/>
    <col min="7179" max="7179" width="10.19921875" customWidth="1"/>
    <col min="7181" max="7181" width="10" bestFit="1" customWidth="1"/>
    <col min="7425" max="7425" width="4.3984375" customWidth="1"/>
    <col min="7426" max="7426" width="36.5" customWidth="1"/>
    <col min="7427" max="7432" width="9.59765625" customWidth="1"/>
    <col min="7433" max="7434" width="10.59765625" customWidth="1"/>
    <col min="7435" max="7435" width="10.19921875" customWidth="1"/>
    <col min="7437" max="7437" width="10" bestFit="1" customWidth="1"/>
    <col min="7681" max="7681" width="4.3984375" customWidth="1"/>
    <col min="7682" max="7682" width="36.5" customWidth="1"/>
    <col min="7683" max="7688" width="9.59765625" customWidth="1"/>
    <col min="7689" max="7690" width="10.59765625" customWidth="1"/>
    <col min="7691" max="7691" width="10.19921875" customWidth="1"/>
    <col min="7693" max="7693" width="10" bestFit="1" customWidth="1"/>
    <col min="7937" max="7937" width="4.3984375" customWidth="1"/>
    <col min="7938" max="7938" width="36.5" customWidth="1"/>
    <col min="7939" max="7944" width="9.59765625" customWidth="1"/>
    <col min="7945" max="7946" width="10.59765625" customWidth="1"/>
    <col min="7947" max="7947" width="10.19921875" customWidth="1"/>
    <col min="7949" max="7949" width="10" bestFit="1" customWidth="1"/>
    <col min="8193" max="8193" width="4.3984375" customWidth="1"/>
    <col min="8194" max="8194" width="36.5" customWidth="1"/>
    <col min="8195" max="8200" width="9.59765625" customWidth="1"/>
    <col min="8201" max="8202" width="10.59765625" customWidth="1"/>
    <col min="8203" max="8203" width="10.19921875" customWidth="1"/>
    <col min="8205" max="8205" width="10" bestFit="1" customWidth="1"/>
    <col min="8449" max="8449" width="4.3984375" customWidth="1"/>
    <col min="8450" max="8450" width="36.5" customWidth="1"/>
    <col min="8451" max="8456" width="9.59765625" customWidth="1"/>
    <col min="8457" max="8458" width="10.59765625" customWidth="1"/>
    <col min="8459" max="8459" width="10.19921875" customWidth="1"/>
    <col min="8461" max="8461" width="10" bestFit="1" customWidth="1"/>
    <col min="8705" max="8705" width="4.3984375" customWidth="1"/>
    <col min="8706" max="8706" width="36.5" customWidth="1"/>
    <col min="8707" max="8712" width="9.59765625" customWidth="1"/>
    <col min="8713" max="8714" width="10.59765625" customWidth="1"/>
    <col min="8715" max="8715" width="10.19921875" customWidth="1"/>
    <col min="8717" max="8717" width="10" bestFit="1" customWidth="1"/>
    <col min="8961" max="8961" width="4.3984375" customWidth="1"/>
    <col min="8962" max="8962" width="36.5" customWidth="1"/>
    <col min="8963" max="8968" width="9.59765625" customWidth="1"/>
    <col min="8969" max="8970" width="10.59765625" customWidth="1"/>
    <col min="8971" max="8971" width="10.19921875" customWidth="1"/>
    <col min="8973" max="8973" width="10" bestFit="1" customWidth="1"/>
    <col min="9217" max="9217" width="4.3984375" customWidth="1"/>
    <col min="9218" max="9218" width="36.5" customWidth="1"/>
    <col min="9219" max="9224" width="9.59765625" customWidth="1"/>
    <col min="9225" max="9226" width="10.59765625" customWidth="1"/>
    <col min="9227" max="9227" width="10.19921875" customWidth="1"/>
    <col min="9229" max="9229" width="10" bestFit="1" customWidth="1"/>
    <col min="9473" max="9473" width="4.3984375" customWidth="1"/>
    <col min="9474" max="9474" width="36.5" customWidth="1"/>
    <col min="9475" max="9480" width="9.59765625" customWidth="1"/>
    <col min="9481" max="9482" width="10.59765625" customWidth="1"/>
    <col min="9483" max="9483" width="10.19921875" customWidth="1"/>
    <col min="9485" max="9485" width="10" bestFit="1" customWidth="1"/>
    <col min="9729" max="9729" width="4.3984375" customWidth="1"/>
    <col min="9730" max="9730" width="36.5" customWidth="1"/>
    <col min="9731" max="9736" width="9.59765625" customWidth="1"/>
    <col min="9737" max="9738" width="10.59765625" customWidth="1"/>
    <col min="9739" max="9739" width="10.19921875" customWidth="1"/>
    <col min="9741" max="9741" width="10" bestFit="1" customWidth="1"/>
    <col min="9985" max="9985" width="4.3984375" customWidth="1"/>
    <col min="9986" max="9986" width="36.5" customWidth="1"/>
    <col min="9987" max="9992" width="9.59765625" customWidth="1"/>
    <col min="9993" max="9994" width="10.59765625" customWidth="1"/>
    <col min="9995" max="9995" width="10.19921875" customWidth="1"/>
    <col min="9997" max="9997" width="10" bestFit="1" customWidth="1"/>
    <col min="10241" max="10241" width="4.3984375" customWidth="1"/>
    <col min="10242" max="10242" width="36.5" customWidth="1"/>
    <col min="10243" max="10248" width="9.59765625" customWidth="1"/>
    <col min="10249" max="10250" width="10.59765625" customWidth="1"/>
    <col min="10251" max="10251" width="10.19921875" customWidth="1"/>
    <col min="10253" max="10253" width="10" bestFit="1" customWidth="1"/>
    <col min="10497" max="10497" width="4.3984375" customWidth="1"/>
    <col min="10498" max="10498" width="36.5" customWidth="1"/>
    <col min="10499" max="10504" width="9.59765625" customWidth="1"/>
    <col min="10505" max="10506" width="10.59765625" customWidth="1"/>
    <col min="10507" max="10507" width="10.19921875" customWidth="1"/>
    <col min="10509" max="10509" width="10" bestFit="1" customWidth="1"/>
    <col min="10753" max="10753" width="4.3984375" customWidth="1"/>
    <col min="10754" max="10754" width="36.5" customWidth="1"/>
    <col min="10755" max="10760" width="9.59765625" customWidth="1"/>
    <col min="10761" max="10762" width="10.59765625" customWidth="1"/>
    <col min="10763" max="10763" width="10.19921875" customWidth="1"/>
    <col min="10765" max="10765" width="10" bestFit="1" customWidth="1"/>
    <col min="11009" max="11009" width="4.3984375" customWidth="1"/>
    <col min="11010" max="11010" width="36.5" customWidth="1"/>
    <col min="11011" max="11016" width="9.59765625" customWidth="1"/>
    <col min="11017" max="11018" width="10.59765625" customWidth="1"/>
    <col min="11019" max="11019" width="10.19921875" customWidth="1"/>
    <col min="11021" max="11021" width="10" bestFit="1" customWidth="1"/>
    <col min="11265" max="11265" width="4.3984375" customWidth="1"/>
    <col min="11266" max="11266" width="36.5" customWidth="1"/>
    <col min="11267" max="11272" width="9.59765625" customWidth="1"/>
    <col min="11273" max="11274" width="10.59765625" customWidth="1"/>
    <col min="11275" max="11275" width="10.19921875" customWidth="1"/>
    <col min="11277" max="11277" width="10" bestFit="1" customWidth="1"/>
    <col min="11521" max="11521" width="4.3984375" customWidth="1"/>
    <col min="11522" max="11522" width="36.5" customWidth="1"/>
    <col min="11523" max="11528" width="9.59765625" customWidth="1"/>
    <col min="11529" max="11530" width="10.59765625" customWidth="1"/>
    <col min="11531" max="11531" width="10.19921875" customWidth="1"/>
    <col min="11533" max="11533" width="10" bestFit="1" customWidth="1"/>
    <col min="11777" max="11777" width="4.3984375" customWidth="1"/>
    <col min="11778" max="11778" width="36.5" customWidth="1"/>
    <col min="11779" max="11784" width="9.59765625" customWidth="1"/>
    <col min="11785" max="11786" width="10.59765625" customWidth="1"/>
    <col min="11787" max="11787" width="10.19921875" customWidth="1"/>
    <col min="11789" max="11789" width="10" bestFit="1" customWidth="1"/>
    <col min="12033" max="12033" width="4.3984375" customWidth="1"/>
    <col min="12034" max="12034" width="36.5" customWidth="1"/>
    <col min="12035" max="12040" width="9.59765625" customWidth="1"/>
    <col min="12041" max="12042" width="10.59765625" customWidth="1"/>
    <col min="12043" max="12043" width="10.19921875" customWidth="1"/>
    <col min="12045" max="12045" width="10" bestFit="1" customWidth="1"/>
    <col min="12289" max="12289" width="4.3984375" customWidth="1"/>
    <col min="12290" max="12290" width="36.5" customWidth="1"/>
    <col min="12291" max="12296" width="9.59765625" customWidth="1"/>
    <col min="12297" max="12298" width="10.59765625" customWidth="1"/>
    <col min="12299" max="12299" width="10.19921875" customWidth="1"/>
    <col min="12301" max="12301" width="10" bestFit="1" customWidth="1"/>
    <col min="12545" max="12545" width="4.3984375" customWidth="1"/>
    <col min="12546" max="12546" width="36.5" customWidth="1"/>
    <col min="12547" max="12552" width="9.59765625" customWidth="1"/>
    <col min="12553" max="12554" width="10.59765625" customWidth="1"/>
    <col min="12555" max="12555" width="10.19921875" customWidth="1"/>
    <col min="12557" max="12557" width="10" bestFit="1" customWidth="1"/>
    <col min="12801" max="12801" width="4.3984375" customWidth="1"/>
    <col min="12802" max="12802" width="36.5" customWidth="1"/>
    <col min="12803" max="12808" width="9.59765625" customWidth="1"/>
    <col min="12809" max="12810" width="10.59765625" customWidth="1"/>
    <col min="12811" max="12811" width="10.19921875" customWidth="1"/>
    <col min="12813" max="12813" width="10" bestFit="1" customWidth="1"/>
    <col min="13057" max="13057" width="4.3984375" customWidth="1"/>
    <col min="13058" max="13058" width="36.5" customWidth="1"/>
    <col min="13059" max="13064" width="9.59765625" customWidth="1"/>
    <col min="13065" max="13066" width="10.59765625" customWidth="1"/>
    <col min="13067" max="13067" width="10.19921875" customWidth="1"/>
    <col min="13069" max="13069" width="10" bestFit="1" customWidth="1"/>
    <col min="13313" max="13313" width="4.3984375" customWidth="1"/>
    <col min="13314" max="13314" width="36.5" customWidth="1"/>
    <col min="13315" max="13320" width="9.59765625" customWidth="1"/>
    <col min="13321" max="13322" width="10.59765625" customWidth="1"/>
    <col min="13323" max="13323" width="10.19921875" customWidth="1"/>
    <col min="13325" max="13325" width="10" bestFit="1" customWidth="1"/>
    <col min="13569" max="13569" width="4.3984375" customWidth="1"/>
    <col min="13570" max="13570" width="36.5" customWidth="1"/>
    <col min="13571" max="13576" width="9.59765625" customWidth="1"/>
    <col min="13577" max="13578" width="10.59765625" customWidth="1"/>
    <col min="13579" max="13579" width="10.19921875" customWidth="1"/>
    <col min="13581" max="13581" width="10" bestFit="1" customWidth="1"/>
    <col min="13825" max="13825" width="4.3984375" customWidth="1"/>
    <col min="13826" max="13826" width="36.5" customWidth="1"/>
    <col min="13827" max="13832" width="9.59765625" customWidth="1"/>
    <col min="13833" max="13834" width="10.59765625" customWidth="1"/>
    <col min="13835" max="13835" width="10.19921875" customWidth="1"/>
    <col min="13837" max="13837" width="10" bestFit="1" customWidth="1"/>
    <col min="14081" max="14081" width="4.3984375" customWidth="1"/>
    <col min="14082" max="14082" width="36.5" customWidth="1"/>
    <col min="14083" max="14088" width="9.59765625" customWidth="1"/>
    <col min="14089" max="14090" width="10.59765625" customWidth="1"/>
    <col min="14091" max="14091" width="10.19921875" customWidth="1"/>
    <col min="14093" max="14093" width="10" bestFit="1" customWidth="1"/>
    <col min="14337" max="14337" width="4.3984375" customWidth="1"/>
    <col min="14338" max="14338" width="36.5" customWidth="1"/>
    <col min="14339" max="14344" width="9.59765625" customWidth="1"/>
    <col min="14345" max="14346" width="10.59765625" customWidth="1"/>
    <col min="14347" max="14347" width="10.19921875" customWidth="1"/>
    <col min="14349" max="14349" width="10" bestFit="1" customWidth="1"/>
    <col min="14593" max="14593" width="4.3984375" customWidth="1"/>
    <col min="14594" max="14594" width="36.5" customWidth="1"/>
    <col min="14595" max="14600" width="9.59765625" customWidth="1"/>
    <col min="14601" max="14602" width="10.59765625" customWidth="1"/>
    <col min="14603" max="14603" width="10.19921875" customWidth="1"/>
    <col min="14605" max="14605" width="10" bestFit="1" customWidth="1"/>
    <col min="14849" max="14849" width="4.3984375" customWidth="1"/>
    <col min="14850" max="14850" width="36.5" customWidth="1"/>
    <col min="14851" max="14856" width="9.59765625" customWidth="1"/>
    <col min="14857" max="14858" width="10.59765625" customWidth="1"/>
    <col min="14859" max="14859" width="10.19921875" customWidth="1"/>
    <col min="14861" max="14861" width="10" bestFit="1" customWidth="1"/>
    <col min="15105" max="15105" width="4.3984375" customWidth="1"/>
    <col min="15106" max="15106" width="36.5" customWidth="1"/>
    <col min="15107" max="15112" width="9.59765625" customWidth="1"/>
    <col min="15113" max="15114" width="10.59765625" customWidth="1"/>
    <col min="15115" max="15115" width="10.19921875" customWidth="1"/>
    <col min="15117" max="15117" width="10" bestFit="1" customWidth="1"/>
    <col min="15361" max="15361" width="4.3984375" customWidth="1"/>
    <col min="15362" max="15362" width="36.5" customWidth="1"/>
    <col min="15363" max="15368" width="9.59765625" customWidth="1"/>
    <col min="15369" max="15370" width="10.59765625" customWidth="1"/>
    <col min="15371" max="15371" width="10.19921875" customWidth="1"/>
    <col min="15373" max="15373" width="10" bestFit="1" customWidth="1"/>
    <col min="15617" max="15617" width="4.3984375" customWidth="1"/>
    <col min="15618" max="15618" width="36.5" customWidth="1"/>
    <col min="15619" max="15624" width="9.59765625" customWidth="1"/>
    <col min="15625" max="15626" width="10.59765625" customWidth="1"/>
    <col min="15627" max="15627" width="10.19921875" customWidth="1"/>
    <col min="15629" max="15629" width="10" bestFit="1" customWidth="1"/>
    <col min="15873" max="15873" width="4.3984375" customWidth="1"/>
    <col min="15874" max="15874" width="36.5" customWidth="1"/>
    <col min="15875" max="15880" width="9.59765625" customWidth="1"/>
    <col min="15881" max="15882" width="10.59765625" customWidth="1"/>
    <col min="15883" max="15883" width="10.19921875" customWidth="1"/>
    <col min="15885" max="15885" width="10" bestFit="1" customWidth="1"/>
    <col min="16129" max="16129" width="4.3984375" customWidth="1"/>
    <col min="16130" max="16130" width="36.5" customWidth="1"/>
    <col min="16131" max="16136" width="9.59765625" customWidth="1"/>
    <col min="16137" max="16138" width="10.59765625" customWidth="1"/>
    <col min="16139" max="16139" width="10.19921875" customWidth="1"/>
    <col min="16141" max="16141" width="10" bestFit="1" customWidth="1"/>
  </cols>
  <sheetData>
    <row r="1" spans="1:12" ht="3.75" customHeight="1" x14ac:dyDescent="0.3">
      <c r="A1" s="83"/>
      <c r="B1" s="83"/>
      <c r="C1" s="1"/>
      <c r="D1" s="2"/>
      <c r="E1" s="3"/>
      <c r="F1" s="4"/>
      <c r="G1" s="3"/>
      <c r="H1" s="3"/>
      <c r="I1" s="1"/>
      <c r="J1" s="1"/>
      <c r="K1" s="1"/>
    </row>
    <row r="2" spans="1:12" x14ac:dyDescent="0.3">
      <c r="A2" s="84" t="s">
        <v>35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2" ht="8.25" customHeight="1" x14ac:dyDescent="0.3">
      <c r="A3" s="100" t="s">
        <v>36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2" ht="14.25" customHeight="1" x14ac:dyDescent="0.3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2" ht="1.5" customHeight="1" x14ac:dyDescent="0.3">
      <c r="A5" s="85"/>
      <c r="B5" s="85"/>
      <c r="C5" s="85"/>
      <c r="D5" s="85"/>
      <c r="E5" s="85"/>
      <c r="F5" s="85"/>
      <c r="G5" s="85"/>
      <c r="H5" s="85"/>
      <c r="I5" s="85"/>
      <c r="J5" s="85"/>
      <c r="K5" s="1"/>
    </row>
    <row r="6" spans="1:12" ht="21" customHeight="1" x14ac:dyDescent="0.3">
      <c r="A6" s="86" t="s">
        <v>34</v>
      </c>
      <c r="B6" s="86" t="s">
        <v>0</v>
      </c>
      <c r="C6" s="86" t="s">
        <v>1</v>
      </c>
      <c r="D6" s="87" t="s">
        <v>37</v>
      </c>
      <c r="E6" s="90" t="s">
        <v>38</v>
      </c>
      <c r="F6" s="91"/>
      <c r="G6" s="91"/>
      <c r="H6" s="92"/>
      <c r="I6" s="93" t="s">
        <v>2</v>
      </c>
      <c r="J6" s="93"/>
      <c r="K6" s="94" t="s">
        <v>3</v>
      </c>
    </row>
    <row r="7" spans="1:12" ht="15.75" customHeight="1" x14ac:dyDescent="0.3">
      <c r="A7" s="86"/>
      <c r="B7" s="86"/>
      <c r="C7" s="86"/>
      <c r="D7" s="88"/>
      <c r="E7" s="94" t="s">
        <v>39</v>
      </c>
      <c r="F7" s="95" t="s">
        <v>40</v>
      </c>
      <c r="G7" s="97" t="s">
        <v>41</v>
      </c>
      <c r="H7" s="99" t="s">
        <v>42</v>
      </c>
      <c r="I7" s="82" t="s">
        <v>43</v>
      </c>
      <c r="J7" s="82" t="s">
        <v>44</v>
      </c>
      <c r="K7" s="94"/>
    </row>
    <row r="8" spans="1:12" ht="61.5" customHeight="1" x14ac:dyDescent="0.3">
      <c r="A8" s="86"/>
      <c r="B8" s="86"/>
      <c r="C8" s="86"/>
      <c r="D8" s="89"/>
      <c r="E8" s="94"/>
      <c r="F8" s="96"/>
      <c r="G8" s="98"/>
      <c r="H8" s="99"/>
      <c r="I8" s="82"/>
      <c r="J8" s="82"/>
      <c r="K8" s="94"/>
    </row>
    <row r="9" spans="1:12" ht="20.25" customHeight="1" x14ac:dyDescent="0.3">
      <c r="A9" s="5" t="s">
        <v>4</v>
      </c>
      <c r="B9" s="5" t="s">
        <v>5</v>
      </c>
      <c r="C9" s="5" t="s">
        <v>6</v>
      </c>
      <c r="D9" s="6">
        <v>1</v>
      </c>
      <c r="E9" s="7">
        <v>2</v>
      </c>
      <c r="F9" s="8">
        <v>3</v>
      </c>
      <c r="G9" s="7">
        <v>4</v>
      </c>
      <c r="H9" s="7">
        <v>5</v>
      </c>
      <c r="I9" s="9" t="s">
        <v>7</v>
      </c>
      <c r="J9" s="9" t="s">
        <v>45</v>
      </c>
      <c r="K9" s="10"/>
    </row>
    <row r="10" spans="1:12" ht="21.75" customHeight="1" x14ac:dyDescent="0.3">
      <c r="A10" s="11" t="s">
        <v>6</v>
      </c>
      <c r="B10" s="12" t="s">
        <v>8</v>
      </c>
      <c r="C10" s="13"/>
      <c r="D10" s="14"/>
      <c r="E10" s="15"/>
      <c r="F10" s="16"/>
      <c r="G10" s="15"/>
      <c r="H10" s="15"/>
      <c r="I10" s="17"/>
      <c r="J10" s="18"/>
      <c r="K10" s="19"/>
      <c r="L10" s="20"/>
    </row>
    <row r="11" spans="1:12" ht="21.75" customHeight="1" x14ac:dyDescent="0.3">
      <c r="A11" s="21">
        <v>1</v>
      </c>
      <c r="B11" s="12" t="s">
        <v>9</v>
      </c>
      <c r="C11" s="22"/>
      <c r="D11" s="23">
        <v>133</v>
      </c>
      <c r="E11" s="24">
        <v>133</v>
      </c>
      <c r="F11" s="25">
        <v>133</v>
      </c>
      <c r="G11" s="24">
        <v>133</v>
      </c>
      <c r="H11" s="24">
        <v>133</v>
      </c>
      <c r="I11" s="26">
        <f t="shared" ref="I11:I16" si="0">F11/D11</f>
        <v>1</v>
      </c>
      <c r="J11" s="27">
        <f t="shared" ref="J11:J17" si="1">F11/E11</f>
        <v>1</v>
      </c>
      <c r="K11" s="28"/>
      <c r="L11" s="20"/>
    </row>
    <row r="12" spans="1:12" ht="21.75" customHeight="1" x14ac:dyDescent="0.3">
      <c r="A12" s="29"/>
      <c r="B12" s="30" t="s">
        <v>10</v>
      </c>
      <c r="C12" s="31" t="s">
        <v>11</v>
      </c>
      <c r="D12" s="32">
        <v>34</v>
      </c>
      <c r="E12" s="33">
        <v>36</v>
      </c>
      <c r="F12" s="33">
        <v>36</v>
      </c>
      <c r="G12" s="33">
        <v>36</v>
      </c>
      <c r="H12" s="33">
        <v>36</v>
      </c>
      <c r="I12" s="17">
        <f t="shared" si="0"/>
        <v>1.0588235294117647</v>
      </c>
      <c r="J12" s="18">
        <f t="shared" si="1"/>
        <v>1</v>
      </c>
      <c r="K12" s="34"/>
      <c r="L12" s="20"/>
    </row>
    <row r="13" spans="1:12" ht="21.75" customHeight="1" x14ac:dyDescent="0.3">
      <c r="A13" s="29"/>
      <c r="B13" s="30" t="s">
        <v>12</v>
      </c>
      <c r="C13" s="31" t="s">
        <v>11</v>
      </c>
      <c r="D13" s="35">
        <v>4</v>
      </c>
      <c r="E13" s="36">
        <v>4</v>
      </c>
      <c r="F13" s="36">
        <v>4</v>
      </c>
      <c r="G13" s="36">
        <v>4</v>
      </c>
      <c r="H13" s="36">
        <v>4</v>
      </c>
      <c r="I13" s="17">
        <f t="shared" si="0"/>
        <v>1</v>
      </c>
      <c r="J13" s="18">
        <f t="shared" si="1"/>
        <v>1</v>
      </c>
      <c r="K13" s="38"/>
      <c r="L13" s="20"/>
    </row>
    <row r="14" spans="1:12" ht="21.75" customHeight="1" x14ac:dyDescent="0.3">
      <c r="A14" s="29"/>
      <c r="B14" s="30" t="s">
        <v>13</v>
      </c>
      <c r="C14" s="31" t="s">
        <v>14</v>
      </c>
      <c r="D14" s="35">
        <v>1200</v>
      </c>
      <c r="E14" s="36">
        <v>1255</v>
      </c>
      <c r="F14" s="36">
        <v>1255</v>
      </c>
      <c r="G14" s="36">
        <v>1255</v>
      </c>
      <c r="H14" s="36">
        <v>1255</v>
      </c>
      <c r="I14" s="17">
        <f t="shared" si="0"/>
        <v>1.0458333333333334</v>
      </c>
      <c r="J14" s="18">
        <f t="shared" si="1"/>
        <v>1</v>
      </c>
      <c r="K14" s="34"/>
      <c r="L14" s="20"/>
    </row>
    <row r="15" spans="1:12" ht="21.75" customHeight="1" x14ac:dyDescent="0.3">
      <c r="A15" s="29"/>
      <c r="B15" s="30" t="s">
        <v>15</v>
      </c>
      <c r="C15" s="31" t="s">
        <v>16</v>
      </c>
      <c r="D15" s="35">
        <v>62</v>
      </c>
      <c r="E15" s="36">
        <v>65</v>
      </c>
      <c r="F15" s="39">
        <v>60</v>
      </c>
      <c r="G15" s="36">
        <v>62</v>
      </c>
      <c r="H15" s="36">
        <v>62</v>
      </c>
      <c r="I15" s="17">
        <f t="shared" si="0"/>
        <v>0.967741935483871</v>
      </c>
      <c r="J15" s="18">
        <f t="shared" si="1"/>
        <v>0.92307692307692313</v>
      </c>
      <c r="K15" s="34"/>
      <c r="L15" s="20"/>
    </row>
    <row r="16" spans="1:12" ht="21.75" customHeight="1" x14ac:dyDescent="0.3">
      <c r="A16" s="29"/>
      <c r="B16" s="30" t="s">
        <v>17</v>
      </c>
      <c r="C16" s="31" t="s">
        <v>11</v>
      </c>
      <c r="D16" s="35">
        <v>148</v>
      </c>
      <c r="E16" s="36">
        <v>150</v>
      </c>
      <c r="F16" s="37">
        <v>148</v>
      </c>
      <c r="G16" s="36">
        <v>148</v>
      </c>
      <c r="H16" s="36">
        <v>148</v>
      </c>
      <c r="I16" s="17">
        <f t="shared" si="0"/>
        <v>1</v>
      </c>
      <c r="J16" s="18">
        <f t="shared" si="1"/>
        <v>0.98666666666666669</v>
      </c>
      <c r="K16" s="40"/>
      <c r="L16" s="20"/>
    </row>
    <row r="17" spans="1:13" ht="21.75" customHeight="1" x14ac:dyDescent="0.3">
      <c r="A17" s="21">
        <v>2</v>
      </c>
      <c r="B17" s="12" t="s">
        <v>18</v>
      </c>
      <c r="C17" s="22" t="s">
        <v>19</v>
      </c>
      <c r="D17" s="23">
        <f>D20+D23</f>
        <v>107760</v>
      </c>
      <c r="E17" s="23">
        <f>E20+E23</f>
        <v>1468000</v>
      </c>
      <c r="F17" s="25">
        <f>F20+F23</f>
        <v>110335</v>
      </c>
      <c r="G17" s="25">
        <f>G20+G23</f>
        <v>112654</v>
      </c>
      <c r="H17" s="25">
        <f>H20+H23</f>
        <v>110335</v>
      </c>
      <c r="I17" s="41">
        <f>F17/D17</f>
        <v>1.0238956941351152</v>
      </c>
      <c r="J17" s="42">
        <f t="shared" si="1"/>
        <v>7.5160081743869206E-2</v>
      </c>
      <c r="K17" s="43"/>
      <c r="L17" s="20"/>
    </row>
    <row r="18" spans="1:13" ht="21.75" customHeight="1" x14ac:dyDescent="0.3">
      <c r="A18" s="21"/>
      <c r="B18" s="44" t="s">
        <v>20</v>
      </c>
      <c r="C18" s="22"/>
      <c r="D18" s="45"/>
      <c r="E18" s="46">
        <v>8</v>
      </c>
      <c r="F18" s="47"/>
      <c r="G18" s="48"/>
      <c r="H18" s="48"/>
      <c r="I18" s="49"/>
      <c r="J18" s="18"/>
      <c r="K18" s="43"/>
      <c r="L18" s="20"/>
    </row>
    <row r="19" spans="1:13" ht="21.75" customHeight="1" x14ac:dyDescent="0.3">
      <c r="A19" s="29"/>
      <c r="B19" s="30" t="s">
        <v>21</v>
      </c>
      <c r="C19" s="31"/>
      <c r="D19" s="35"/>
      <c r="E19" s="36"/>
      <c r="F19" s="50"/>
      <c r="G19" s="36"/>
      <c r="H19" s="36"/>
      <c r="I19" s="17"/>
      <c r="J19" s="18"/>
      <c r="K19" s="34"/>
      <c r="L19" s="20"/>
    </row>
    <row r="20" spans="1:13" s="55" customFormat="1" ht="21.75" customHeight="1" x14ac:dyDescent="0.3">
      <c r="A20" s="29"/>
      <c r="B20" s="30" t="s">
        <v>22</v>
      </c>
      <c r="C20" s="31" t="s">
        <v>19</v>
      </c>
      <c r="D20" s="51">
        <f>[1]T1!D19</f>
        <v>1826</v>
      </c>
      <c r="E20" s="48">
        <v>35000</v>
      </c>
      <c r="F20" s="52">
        <f>[1]T1!F19</f>
        <v>2355</v>
      </c>
      <c r="G20" s="52">
        <f>[1]T1!G19</f>
        <v>1957</v>
      </c>
      <c r="H20" s="52">
        <f>[1]T1!H19</f>
        <v>2355</v>
      </c>
      <c r="I20" s="49">
        <f>F20/D20</f>
        <v>1.2897042716319824</v>
      </c>
      <c r="J20" s="53">
        <f>F20/E20</f>
        <v>6.7285714285714282E-2</v>
      </c>
      <c r="K20" s="34"/>
      <c r="L20" s="54"/>
    </row>
    <row r="21" spans="1:13" ht="21.75" customHeight="1" x14ac:dyDescent="0.3">
      <c r="A21" s="29"/>
      <c r="B21" s="30" t="s">
        <v>23</v>
      </c>
      <c r="C21" s="31" t="s">
        <v>24</v>
      </c>
      <c r="D21" s="56">
        <v>1.6</v>
      </c>
      <c r="E21" s="56">
        <v>1.7</v>
      </c>
      <c r="F21" s="56">
        <v>1.7</v>
      </c>
      <c r="G21" s="56">
        <v>1.7</v>
      </c>
      <c r="H21" s="56">
        <v>1.7</v>
      </c>
      <c r="I21" s="36"/>
      <c r="J21" s="18"/>
      <c r="K21" s="40"/>
      <c r="L21" s="20"/>
    </row>
    <row r="22" spans="1:13" ht="21.75" customHeight="1" x14ac:dyDescent="0.3">
      <c r="A22" s="29"/>
      <c r="B22" s="30" t="s">
        <v>25</v>
      </c>
      <c r="C22" s="31" t="s">
        <v>26</v>
      </c>
      <c r="D22" s="56">
        <v>1.6</v>
      </c>
      <c r="E22" s="56">
        <v>1.7</v>
      </c>
      <c r="F22" s="56">
        <v>1.7</v>
      </c>
      <c r="G22" s="56">
        <v>1.7</v>
      </c>
      <c r="H22" s="56">
        <v>1.7</v>
      </c>
      <c r="I22" s="17"/>
      <c r="J22" s="18"/>
      <c r="K22" s="34"/>
      <c r="L22" s="20"/>
    </row>
    <row r="23" spans="1:13" s="55" customFormat="1" ht="21.75" customHeight="1" x14ac:dyDescent="0.3">
      <c r="A23" s="29"/>
      <c r="B23" s="30" t="s">
        <v>27</v>
      </c>
      <c r="C23" s="31" t="s">
        <v>19</v>
      </c>
      <c r="D23" s="35">
        <f>[1]T1!D25</f>
        <v>105934</v>
      </c>
      <c r="E23" s="36">
        <v>1433000</v>
      </c>
      <c r="F23" s="37">
        <f>[1]T1!F25</f>
        <v>107980</v>
      </c>
      <c r="G23" s="37">
        <f>[1]T1!G25</f>
        <v>110697</v>
      </c>
      <c r="H23" s="37">
        <f>[1]T1!H25</f>
        <v>107980</v>
      </c>
      <c r="I23" s="49">
        <f>F23/D23</f>
        <v>1.0193139124360451</v>
      </c>
      <c r="J23" s="53">
        <f>F23/E23</f>
        <v>7.5352407536636426E-2</v>
      </c>
      <c r="K23" s="57"/>
      <c r="L23" s="54"/>
    </row>
    <row r="24" spans="1:13" ht="21.75" customHeight="1" x14ac:dyDescent="0.3">
      <c r="A24" s="29"/>
      <c r="B24" s="30" t="s">
        <v>28</v>
      </c>
      <c r="C24" s="31" t="s">
        <v>24</v>
      </c>
      <c r="D24" s="58">
        <v>1.5</v>
      </c>
      <c r="E24" s="56">
        <v>1.6</v>
      </c>
      <c r="F24" s="56">
        <v>1.6</v>
      </c>
      <c r="G24" s="56">
        <v>1.6</v>
      </c>
      <c r="H24" s="56">
        <v>1.6</v>
      </c>
      <c r="I24" s="17"/>
      <c r="J24" s="18"/>
      <c r="K24" s="59"/>
      <c r="L24" s="20"/>
    </row>
    <row r="25" spans="1:13" ht="21.75" customHeight="1" x14ac:dyDescent="0.3">
      <c r="A25" s="29"/>
      <c r="B25" s="30" t="s">
        <v>29</v>
      </c>
      <c r="C25" s="31" t="s">
        <v>26</v>
      </c>
      <c r="D25" s="67">
        <v>0.85</v>
      </c>
      <c r="E25" s="56">
        <v>0.85</v>
      </c>
      <c r="F25" s="56">
        <v>0.85</v>
      </c>
      <c r="G25" s="56">
        <v>0.85</v>
      </c>
      <c r="H25" s="56">
        <v>0.85</v>
      </c>
      <c r="I25" s="17"/>
      <c r="J25" s="18"/>
      <c r="K25" s="59"/>
      <c r="L25" s="20"/>
    </row>
    <row r="26" spans="1:13" ht="21.75" customHeight="1" x14ac:dyDescent="0.3">
      <c r="A26" s="21">
        <v>3</v>
      </c>
      <c r="B26" s="12" t="s">
        <v>30</v>
      </c>
      <c r="C26" s="22" t="s">
        <v>31</v>
      </c>
      <c r="D26" s="68">
        <f>SUM(D27:D28)</f>
        <v>92.217359999999999</v>
      </c>
      <c r="E26" s="68">
        <f>SUM(E27:E28)</f>
        <v>1136.0700000000002</v>
      </c>
      <c r="F26" s="68">
        <f>SUM(F27:F28)</f>
        <v>99.622259999999997</v>
      </c>
      <c r="G26" s="68">
        <f>SUM(G27:G28)</f>
        <v>103.32366000000002</v>
      </c>
      <c r="H26" s="68">
        <f>SUM(H27:H28)</f>
        <v>116.88539999999999</v>
      </c>
      <c r="I26" s="41">
        <f>F26/D26</f>
        <v>1.0802983299456848</v>
      </c>
      <c r="J26" s="41">
        <f>F26/E26</f>
        <v>8.7690247960072867E-2</v>
      </c>
      <c r="K26" s="60"/>
      <c r="L26" s="20"/>
      <c r="M26" s="73"/>
    </row>
    <row r="27" spans="1:13" ht="21.75" customHeight="1" x14ac:dyDescent="0.3">
      <c r="A27" s="29"/>
      <c r="B27" s="30" t="s">
        <v>32</v>
      </c>
      <c r="C27" s="61" t="s">
        <v>31</v>
      </c>
      <c r="D27" s="69">
        <v>2.5555200000000005</v>
      </c>
      <c r="E27" s="70">
        <v>66.37</v>
      </c>
      <c r="F27" s="62">
        <f>[1]T1!F32</f>
        <v>4.0137099999999997</v>
      </c>
      <c r="G27" s="71">
        <f>[1]T1!G32</f>
        <v>3.49885</v>
      </c>
      <c r="H27" s="71">
        <f>[2]T.12!H33</f>
        <v>21.27685</v>
      </c>
      <c r="I27" s="49">
        <f>F27/D27</f>
        <v>1.570604025795141</v>
      </c>
      <c r="J27" s="53">
        <f>F27/E27</f>
        <v>6.0474762693988236E-2</v>
      </c>
      <c r="K27" s="34"/>
      <c r="L27" s="20"/>
    </row>
    <row r="28" spans="1:13" ht="21.75" customHeight="1" x14ac:dyDescent="0.3">
      <c r="A28" s="29"/>
      <c r="B28" s="30" t="s">
        <v>33</v>
      </c>
      <c r="C28" s="61" t="s">
        <v>31</v>
      </c>
      <c r="D28" s="69">
        <v>89.661839999999998</v>
      </c>
      <c r="E28" s="70">
        <v>1069.7</v>
      </c>
      <c r="F28" s="63">
        <f>[1]T1!F35</f>
        <v>95.608549999999994</v>
      </c>
      <c r="G28" s="72">
        <f>[1]T1!G35</f>
        <v>99.824810000000014</v>
      </c>
      <c r="H28" s="72">
        <f>[1]T1!H35</f>
        <v>95.608549999999994</v>
      </c>
      <c r="I28" s="49">
        <f>F28/D28</f>
        <v>1.0663237560148218</v>
      </c>
      <c r="J28" s="53">
        <f>F28/E28</f>
        <v>8.9378844535851168E-2</v>
      </c>
      <c r="K28" s="38"/>
      <c r="L28" s="20"/>
    </row>
    <row r="29" spans="1:13" x14ac:dyDescent="0.3">
      <c r="A29" s="54"/>
      <c r="B29" s="54"/>
      <c r="C29" s="54"/>
      <c r="D29" s="20"/>
      <c r="E29" s="20"/>
      <c r="F29" s="64"/>
      <c r="I29" s="54"/>
      <c r="J29" s="54"/>
      <c r="K29" s="54"/>
      <c r="L29" s="20"/>
    </row>
    <row r="30" spans="1:13" x14ac:dyDescent="0.3">
      <c r="A30" s="54"/>
      <c r="B30" s="54"/>
      <c r="C30" s="54"/>
      <c r="D30" s="20"/>
      <c r="E30" s="20"/>
      <c r="F30" s="64"/>
      <c r="I30" s="54"/>
      <c r="J30" s="54"/>
      <c r="K30" s="54"/>
    </row>
    <row r="31" spans="1:13" x14ac:dyDescent="0.3">
      <c r="A31" s="54"/>
      <c r="B31" s="54"/>
      <c r="C31" s="54"/>
      <c r="D31" s="20"/>
      <c r="E31" s="20"/>
      <c r="F31" s="64"/>
      <c r="I31" s="54"/>
      <c r="J31" s="54"/>
      <c r="K31" s="54"/>
    </row>
  </sheetData>
  <mergeCells count="17">
    <mergeCell ref="G7:G8"/>
    <mergeCell ref="H7:H8"/>
    <mergeCell ref="I7:I8"/>
    <mergeCell ref="J7:J8"/>
    <mergeCell ref="A1:B1"/>
    <mergeCell ref="A2:K2"/>
    <mergeCell ref="A3:K4"/>
    <mergeCell ref="A5:J5"/>
    <mergeCell ref="A6:A8"/>
    <mergeCell ref="B6:B8"/>
    <mergeCell ref="C6:C8"/>
    <mergeCell ref="D6:D8"/>
    <mergeCell ref="E6:H6"/>
    <mergeCell ref="I6:J6"/>
    <mergeCell ref="K6:K8"/>
    <mergeCell ref="E7:E8"/>
    <mergeCell ref="F7:F8"/>
  </mergeCells>
  <pageMargins left="0.59055118110236227" right="0.19685039370078741" top="0.2" bottom="0.27559055118110237" header="0.31496062992125984" footer="0.19685039370078741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T.2-VP</vt:lpstr>
      <vt:lpstr>T1-VP</vt:lpstr>
      <vt:lpstr>'T.2-VP'!Print_Titles</vt:lpstr>
      <vt:lpstr>'T1-VP'!Print_Titles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2024-09-06T09:51:49Z</cp:lastPrinted>
  <dcterms:created xsi:type="dcterms:W3CDTF">2024-01-08T13:26:16Z</dcterms:created>
  <dcterms:modified xsi:type="dcterms:W3CDTF">2025-02-10T09:39:30Z</dcterms:modified>
</cp:coreProperties>
</file>